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T_00-技能試験運営資料\01 技能試験運営チーム\02 技能試験管理文書\08 技能試験ウェブ案内\2026年度\申込書\"/>
    </mc:Choice>
  </mc:AlternateContent>
  <xr:revisionPtr revIDLastSave="0" documentId="13_ncr:1_{9EBE2A33-D487-45E4-B4AE-3466B1B686B4}" xr6:coauthVersionLast="47" xr6:coauthVersionMax="47" xr10:uidLastSave="{00000000-0000-0000-0000-000000000000}"/>
  <workbookProtection workbookAlgorithmName="SHA-512" workbookHashValue="FGFiwEmZeOD12TA8lMlVQlgucMBFqYjF+upKWtIYx73ojmlxn3A3OSDR6uecSSu9DZlogfIZQ5GrqIxHa/2xgw==" workbookSaltValue="tBXi1Xj6Di/6tTj8nHzETQ==" workbookSpinCount="100000" lockStructure="1"/>
  <bookViews>
    <workbookView xWindow="-120" yWindow="-120" windowWidth="29040" windowHeight="15720" xr2:uid="{44AB6EE6-017C-4B2D-80EB-7D12BB75DA3E}"/>
  </bookViews>
  <sheets>
    <sheet name="試験所間比較・技能試験申込書" sheetId="4" r:id="rId1"/>
    <sheet name="非表示_入力用シート" sheetId="2" state="hidden" r:id="rId2"/>
  </sheets>
  <definedNames>
    <definedName name="_xlnm._FilterDatabase" localSheetId="0" hidden="1">試験所間比較・技能試験申込書!$J$5:$Y$6</definedName>
    <definedName name="_xlnm.Print_Area" localSheetId="0">試験所間比較・技能試験申込書!$B$1:$Y$53</definedName>
    <definedName name="料金表" localSheetId="0">試験所間比較・技能試験申込書!$AA$27:$AC$32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4" l="1"/>
  <c r="AC52" i="4"/>
  <c r="AM8" i="2" l="1"/>
  <c r="AK8" i="2"/>
  <c r="AP8" i="2"/>
  <c r="AR8" i="2"/>
  <c r="AA42" i="4"/>
  <c r="V41" i="4"/>
  <c r="AL8" i="2" s="1"/>
  <c r="AO8" i="2" s="1"/>
  <c r="AA41" i="4"/>
  <c r="AA40" i="4" l="1"/>
  <c r="AH8" i="2" l="1"/>
  <c r="AF8" i="2"/>
  <c r="AC8" i="2"/>
  <c r="AA8" i="2"/>
  <c r="V40" i="4" l="1"/>
  <c r="AG8" i="2" s="1"/>
  <c r="AJ8" i="2" s="1"/>
  <c r="V39" i="4"/>
  <c r="AB8" i="2" s="1"/>
  <c r="AE8" i="2" s="1"/>
  <c r="V42" i="4" l="1"/>
  <c r="F8" i="2"/>
  <c r="AQ8" i="2" l="1"/>
  <c r="AT8" i="2" s="1"/>
  <c r="A8" i="2"/>
  <c r="V43" i="4"/>
  <c r="AU8" i="2" l="1"/>
  <c r="V44" i="4"/>
  <c r="AV8" i="2" s="1"/>
  <c r="AW8" i="2"/>
  <c r="BA8" i="2" l="1"/>
  <c r="AZ8" i="2"/>
  <c r="AY8" i="2"/>
  <c r="AX8" i="2"/>
  <c r="J8" i="2" l="1"/>
  <c r="BD8" i="2" l="1"/>
  <c r="BC8" i="2"/>
  <c r="BB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H8" i="2"/>
  <c r="G8" i="2"/>
  <c r="A1" i="2"/>
  <c r="AB10" i="4"/>
  <c r="I8" i="2" s="1"/>
</calcChain>
</file>

<file path=xl/sharedStrings.xml><?xml version="1.0" encoding="utf-8"?>
<sst xmlns="http://schemas.openxmlformats.org/spreadsheetml/2006/main" count="147" uniqueCount="124">
  <si>
    <t xml:space="preserve"> </t>
    <phoneticPr fontId="5"/>
  </si>
  <si>
    <t>技能試験名</t>
    <rPh sb="0" eb="2">
      <t>ギノウ</t>
    </rPh>
    <rPh sb="2" eb="4">
      <t>シケン</t>
    </rPh>
    <rPh sb="4" eb="5">
      <t>メイ</t>
    </rPh>
    <phoneticPr fontId="7"/>
  </si>
  <si>
    <t>①</t>
    <phoneticPr fontId="7"/>
  </si>
  <si>
    <t>②</t>
    <phoneticPr fontId="7"/>
  </si>
  <si>
    <t>③</t>
    <phoneticPr fontId="7"/>
  </si>
  <si>
    <t>会社・団体名</t>
    <rPh sb="0" eb="2">
      <t>カイシャ</t>
    </rPh>
    <rPh sb="3" eb="5">
      <t>ダンタイ</t>
    </rPh>
    <rPh sb="5" eb="6">
      <t>メイ</t>
    </rPh>
    <phoneticPr fontId="7"/>
  </si>
  <si>
    <t>責任者</t>
    <rPh sb="0" eb="3">
      <t>セキニンシャ</t>
    </rPh>
    <phoneticPr fontId="7"/>
  </si>
  <si>
    <t>氏　名</t>
    <rPh sb="0" eb="1">
      <t>シ</t>
    </rPh>
    <rPh sb="2" eb="3">
      <t>ナ</t>
    </rPh>
    <phoneticPr fontId="7"/>
  </si>
  <si>
    <t>TEL</t>
    <phoneticPr fontId="7"/>
  </si>
  <si>
    <t>E-mail</t>
    <phoneticPr fontId="7"/>
  </si>
  <si>
    <t>連絡先</t>
    <rPh sb="0" eb="3">
      <t>レンラクサキ</t>
    </rPh>
    <phoneticPr fontId="7"/>
  </si>
  <si>
    <t>住所</t>
    <rPh sb="0" eb="2">
      <t>ジュウショ</t>
    </rPh>
    <phoneticPr fontId="7"/>
  </si>
  <si>
    <t>〒</t>
    <phoneticPr fontId="7"/>
  </si>
  <si>
    <t>仲介器の送付先</t>
    <rPh sb="0" eb="2">
      <t>チュウカイ</t>
    </rPh>
    <rPh sb="2" eb="3">
      <t>キ</t>
    </rPh>
    <rPh sb="4" eb="7">
      <t>ソウフサキ</t>
    </rPh>
    <phoneticPr fontId="7"/>
  </si>
  <si>
    <t>会社・団体名</t>
    <phoneticPr fontId="7"/>
  </si>
  <si>
    <t>担当者</t>
  </si>
  <si>
    <t>住所</t>
    <rPh sb="0" eb="2">
      <t>ジュウショ</t>
    </rPh>
    <phoneticPr fontId="5"/>
  </si>
  <si>
    <t>〒</t>
    <phoneticPr fontId="5"/>
  </si>
  <si>
    <t>請求先</t>
    <rPh sb="0" eb="2">
      <t>セイキュウ</t>
    </rPh>
    <rPh sb="2" eb="3">
      <t>サキ</t>
    </rPh>
    <phoneticPr fontId="7"/>
  </si>
  <si>
    <t>所属</t>
    <phoneticPr fontId="7"/>
  </si>
  <si>
    <t>備考欄</t>
    <rPh sb="0" eb="2">
      <t>ビコウ</t>
    </rPh>
    <rPh sb="2" eb="3">
      <t>ラン</t>
    </rPh>
    <phoneticPr fontId="7"/>
  </si>
  <si>
    <t>単価</t>
    <rPh sb="0" eb="2">
      <t>タンカ</t>
    </rPh>
    <phoneticPr fontId="5"/>
  </si>
  <si>
    <t>単価 (税別)</t>
    <rPh sb="0" eb="2">
      <t>タンカ</t>
    </rPh>
    <rPh sb="4" eb="6">
      <t>ゼイベツ</t>
    </rPh>
    <phoneticPr fontId="5"/>
  </si>
  <si>
    <t>希望日程①</t>
    <rPh sb="0" eb="2">
      <t>キボウ</t>
    </rPh>
    <rPh sb="2" eb="4">
      <t>ニッテイ</t>
    </rPh>
    <phoneticPr fontId="2"/>
  </si>
  <si>
    <t>希望日程②</t>
    <rPh sb="0" eb="2">
      <t>キボウ</t>
    </rPh>
    <rPh sb="2" eb="4">
      <t>ニッテイ</t>
    </rPh>
    <phoneticPr fontId="24"/>
  </si>
  <si>
    <t>希望日程③</t>
    <rPh sb="0" eb="2">
      <t>キボウ</t>
    </rPh>
    <rPh sb="2" eb="4">
      <t>ニッテイ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</si>
  <si>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4"/>
  </si>
  <si>
    <t>所属</t>
    <rPh sb="0" eb="2">
      <t>ショゾク</t>
    </rPh>
    <phoneticPr fontId="24"/>
  </si>
  <si>
    <t>住所</t>
    <rPh sb="0" eb="2">
      <t>ジュウショ</t>
    </rPh>
    <phoneticPr fontId="24"/>
  </si>
  <si>
    <t>備考欄</t>
    <rPh sb="0" eb="2">
      <t>ビコウ</t>
    </rPh>
    <rPh sb="2" eb="3">
      <t>ラン</t>
    </rPh>
    <phoneticPr fontId="24"/>
  </si>
  <si>
    <t>　</t>
    <phoneticPr fontId="25"/>
  </si>
  <si>
    <t>氏名</t>
    <rPh sb="0" eb="1">
      <t>シ</t>
    </rPh>
    <rPh sb="1" eb="2">
      <t>ナ</t>
    </rPh>
    <phoneticPr fontId="7"/>
  </si>
  <si>
    <t>所属</t>
    <rPh sb="0" eb="1">
      <t>ショ</t>
    </rPh>
    <rPh sb="1" eb="2">
      <t>ゾク</t>
    </rPh>
    <phoneticPr fontId="7"/>
  </si>
  <si>
    <t>受付</t>
    <rPh sb="0" eb="2">
      <t>ウケツケ</t>
    </rPh>
    <phoneticPr fontId="5"/>
  </si>
  <si>
    <t>承認</t>
    <rPh sb="0" eb="2">
      <t>ショウニン</t>
    </rPh>
    <phoneticPr fontId="5"/>
  </si>
  <si>
    <t>請求書番号</t>
    <rPh sb="0" eb="5">
      <t>セイキュウショバンゴウ</t>
    </rPh>
    <phoneticPr fontId="5"/>
  </si>
  <si>
    <t>会員種別</t>
    <rPh sb="0" eb="4">
      <t>カイインシュベツ</t>
    </rPh>
    <phoneticPr fontId="5"/>
  </si>
  <si>
    <t>会員</t>
    <rPh sb="0" eb="2">
      <t>カイイン</t>
    </rPh>
    <phoneticPr fontId="5"/>
  </si>
  <si>
    <t>非会員</t>
    <rPh sb="0" eb="3">
      <t>ヒカイイン</t>
    </rPh>
    <phoneticPr fontId="5"/>
  </si>
  <si>
    <t>非会員</t>
    <rPh sb="0" eb="3">
      <t>ヒカイイン</t>
    </rPh>
    <phoneticPr fontId="5"/>
  </si>
  <si>
    <t>一般社団法人ＫＥＣ関西電子工業振興センター</t>
    <phoneticPr fontId="5"/>
  </si>
  <si>
    <t>所属</t>
    <rPh sb="0" eb="2">
      <t>ショゾク</t>
    </rPh>
    <phoneticPr fontId="7"/>
  </si>
  <si>
    <t>←会員種別</t>
    <rPh sb="1" eb="5">
      <t>カイインシュベツ</t>
    </rPh>
    <phoneticPr fontId="5"/>
  </si>
  <si>
    <t>担当</t>
    <rPh sb="0" eb="2">
      <t>タントウ</t>
    </rPh>
    <phoneticPr fontId="5"/>
  </si>
  <si>
    <r>
      <rPr>
        <sz val="8"/>
        <color theme="1"/>
        <rFont val="Meiryo UI"/>
        <family val="3"/>
        <charset val="128"/>
      </rPr>
      <t>測定希望枠</t>
    </r>
    <r>
      <rPr>
        <sz val="9"/>
        <color theme="1"/>
        <rFont val="Meiryo UI"/>
        <family val="3"/>
        <charset val="128"/>
      </rPr>
      <t xml:space="preserve">
</t>
    </r>
    <r>
      <rPr>
        <sz val="6.5"/>
        <color rgb="FFFF0000"/>
        <rFont val="Meiryo UI"/>
        <family val="3"/>
        <charset val="128"/>
      </rPr>
      <t>第1・第2・第3希望を選択</t>
    </r>
    <rPh sb="0" eb="2">
      <t>ソクテイ</t>
    </rPh>
    <rPh sb="2" eb="4">
      <t>キボウ</t>
    </rPh>
    <rPh sb="4" eb="5">
      <t>ワク</t>
    </rPh>
    <rPh sb="6" eb="7">
      <t>ダイ</t>
    </rPh>
    <rPh sb="9" eb="10">
      <t>ダイ</t>
    </rPh>
    <rPh sb="12" eb="13">
      <t>ダイ</t>
    </rPh>
    <rPh sb="14" eb="16">
      <t>キボウ</t>
    </rPh>
    <rPh sb="17" eb="19">
      <t>センタク</t>
    </rPh>
    <phoneticPr fontId="7"/>
  </si>
  <si>
    <t>(選択してください)</t>
    <phoneticPr fontId="5"/>
  </si>
  <si>
    <t xml:space="preserve"> 報告書の内容は、認定機関や政府機関の要求に応じて、そのすべてまたは一部を開示もしくは提供することがあります。</t>
    <phoneticPr fontId="5"/>
  </si>
  <si>
    <t>試験所間比較・技能試験申込書</t>
    <rPh sb="0" eb="2">
      <t>シケン</t>
    </rPh>
    <rPh sb="2" eb="3">
      <t>ジョ</t>
    </rPh>
    <rPh sb="3" eb="4">
      <t>アイダ</t>
    </rPh>
    <rPh sb="4" eb="6">
      <t>ヒカク</t>
    </rPh>
    <rPh sb="7" eb="9">
      <t>ギノウ</t>
    </rPh>
    <rPh sb="9" eb="11">
      <t>シケン</t>
    </rPh>
    <rPh sb="11" eb="14">
      <t>モウシコミショ</t>
    </rPh>
    <phoneticPr fontId="7"/>
  </si>
  <si>
    <t>追加試験</t>
    <rPh sb="0" eb="4">
      <t>ツイカシケン</t>
    </rPh>
    <phoneticPr fontId="5"/>
  </si>
  <si>
    <r>
      <t>本用紙に必要事項をご入力のうえ、</t>
    </r>
    <r>
      <rPr>
        <b/>
        <sz val="10"/>
        <color rgb="FFFF0000"/>
        <rFont val="Meiryo UI"/>
        <family val="3"/>
        <charset val="128"/>
      </rPr>
      <t xml:space="preserve">ファイル名を変更せず </t>
    </r>
    <r>
      <rPr>
        <sz val="10"/>
        <rFont val="Meiryo UI"/>
        <family val="3"/>
        <charset val="128"/>
      </rPr>
      <t>に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エクセルファイル</t>
    </r>
    <r>
      <rPr>
        <sz val="10"/>
        <color rgb="FFFF0000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のまま </t>
    </r>
    <r>
      <rPr>
        <b/>
        <sz val="10"/>
        <rFont val="Meiryo UI"/>
        <family val="3"/>
        <charset val="128"/>
      </rPr>
      <t>お申込みフォーム</t>
    </r>
    <r>
      <rPr>
        <b/>
        <sz val="10"/>
        <color rgb="FFFF000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>よりお送りください。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ニュウリョク</t>
    </rPh>
    <rPh sb="22" eb="24">
      <t>ヘンコウ</t>
    </rPh>
    <rPh sb="43" eb="45">
      <t>モウシコ</t>
    </rPh>
    <rPh sb="54" eb="55">
      <t>オク</t>
    </rPh>
    <phoneticPr fontId="7"/>
  </si>
  <si>
    <t>項目</t>
    <rPh sb="0" eb="2">
      <t>コウモク</t>
    </rPh>
    <phoneticPr fontId="5"/>
  </si>
  <si>
    <t>申込数</t>
    <rPh sb="0" eb="2">
      <t>モウシコ</t>
    </rPh>
    <phoneticPr fontId="5"/>
  </si>
  <si>
    <t>請求先</t>
    <phoneticPr fontId="2"/>
  </si>
  <si>
    <t>会社</t>
    <rPh sb="0" eb="2">
      <t>カイシャ</t>
    </rPh>
    <phoneticPr fontId="2"/>
  </si>
  <si>
    <t>所属</t>
    <rPh sb="0" eb="2">
      <t>ショゾク</t>
    </rPh>
    <phoneticPr fontId="2"/>
  </si>
  <si>
    <t>E-mail</t>
    <phoneticPr fontId="2"/>
  </si>
  <si>
    <t>電話番号</t>
    <rPh sb="0" eb="4">
      <t>デンワバンゴウ</t>
    </rPh>
    <phoneticPr fontId="2"/>
  </si>
  <si>
    <t>郵便番号</t>
    <rPh sb="0" eb="2">
      <t>ユウビン</t>
    </rPh>
    <rPh sb="2" eb="4">
      <t>バンゴウ</t>
    </rPh>
    <phoneticPr fontId="24"/>
  </si>
  <si>
    <t>送付先</t>
    <phoneticPr fontId="2"/>
  </si>
  <si>
    <t>氏名</t>
    <rPh sb="0" eb="2">
      <t>シメイ</t>
    </rPh>
    <phoneticPr fontId="2"/>
  </si>
  <si>
    <t>電話番号</t>
    <phoneticPr fontId="5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</si>
  <si>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</si>
  <si>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</si>
  <si>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4"/>
  </si>
  <si>
    <t>E-mail</t>
    <phoneticPr fontId="25"/>
  </si>
  <si>
    <t>電話番号</t>
    <rPh sb="0" eb="4">
      <t>デンワバンゴウ</t>
    </rPh>
    <phoneticPr fontId="25"/>
  </si>
  <si>
    <t>連絡者</t>
    <rPh sb="0" eb="2">
      <t>レンラク</t>
    </rPh>
    <rPh sb="2" eb="3">
      <t>シャ</t>
    </rPh>
    <phoneticPr fontId="24"/>
  </si>
  <si>
    <t>郵便番号</t>
    <rPh sb="0" eb="4">
      <t>ユウビンバンゴウ</t>
    </rPh>
    <phoneticPr fontId="5"/>
  </si>
  <si>
    <t>社名</t>
    <rPh sb="0" eb="2">
      <t>シャメイ</t>
    </rPh>
    <phoneticPr fontId="2"/>
  </si>
  <si>
    <t>請求項目_1</t>
  </si>
  <si>
    <t>単価_1</t>
  </si>
  <si>
    <t>数量_1</t>
  </si>
  <si>
    <t>数量単位_1</t>
    <rPh sb="2" eb="4">
      <t>タンイ</t>
    </rPh>
    <phoneticPr fontId="4"/>
  </si>
  <si>
    <t>金額_1</t>
  </si>
  <si>
    <t>請求項目_2</t>
  </si>
  <si>
    <t>単価_2</t>
  </si>
  <si>
    <t>数量_2</t>
  </si>
  <si>
    <t>数量単位_2</t>
    <rPh sb="2" eb="4">
      <t>タンイ</t>
    </rPh>
    <phoneticPr fontId="4"/>
  </si>
  <si>
    <t>金額_2</t>
  </si>
  <si>
    <t>数量単位_3</t>
    <rPh sb="2" eb="4">
      <t>タンイ</t>
    </rPh>
    <phoneticPr fontId="4"/>
  </si>
  <si>
    <t>金額_3</t>
  </si>
  <si>
    <t>申込み数</t>
    <rPh sb="0" eb="1">
      <t>モウ</t>
    </rPh>
    <rPh sb="1" eb="2">
      <t>コ</t>
    </rPh>
    <rPh sb="3" eb="4">
      <t>スウ</t>
    </rPh>
    <phoneticPr fontId="5"/>
  </si>
  <si>
    <t>申込み数</t>
    <rPh sb="0" eb="2">
      <t>モウシコ</t>
    </rPh>
    <rPh sb="3" eb="4">
      <t>スウ</t>
    </rPh>
    <phoneticPr fontId="5"/>
  </si>
  <si>
    <t>責任者</t>
    <phoneticPr fontId="5"/>
  </si>
  <si>
    <t>請求項目_3</t>
  </si>
  <si>
    <t>単価_3</t>
  </si>
  <si>
    <t>数量_3</t>
  </si>
  <si>
    <t>小計</t>
    <rPh sb="0" eb="2">
      <t>ショウケイ</t>
    </rPh>
    <phoneticPr fontId="5"/>
  </si>
  <si>
    <t>小計</t>
    <rPh sb="0" eb="2">
      <t>ショウケイ</t>
    </rPh>
    <phoneticPr fontId="5"/>
  </si>
  <si>
    <t>Code 1</t>
  </si>
  <si>
    <t>Code 2</t>
  </si>
  <si>
    <t>(*) 測定希望枠欄は下記の 実施枠 から選択してください。</t>
    <phoneticPr fontId="5"/>
  </si>
  <si>
    <r>
      <t>合計</t>
    </r>
    <r>
      <rPr>
        <sz val="8"/>
        <color theme="1"/>
        <rFont val="Meiryo UI"/>
        <family val="3"/>
        <charset val="128"/>
      </rPr>
      <t>（税込）</t>
    </r>
    <rPh sb="3" eb="5">
      <t>ゼイコ</t>
    </rPh>
    <phoneticPr fontId="5"/>
  </si>
  <si>
    <t>合計</t>
    <rPh sb="0" eb="2">
      <t>ゴウケイ</t>
    </rPh>
    <phoneticPr fontId="5"/>
  </si>
  <si>
    <t>Code 3</t>
  </si>
  <si>
    <t>Code 4</t>
  </si>
  <si>
    <t>実施枠</t>
    <phoneticPr fontId="5"/>
  </si>
  <si>
    <r>
      <t xml:space="preserve">送付日
</t>
    </r>
    <r>
      <rPr>
        <b/>
        <sz val="9"/>
        <color rgb="FF145C84"/>
        <rFont val="Meiryo UI"/>
        <family val="3"/>
        <charset val="128"/>
      </rPr>
      <t>［KEC発送日］</t>
    </r>
    <rPh sb="2" eb="3">
      <t>ビ</t>
    </rPh>
    <phoneticPr fontId="5"/>
  </si>
  <si>
    <r>
      <t xml:space="preserve">返却日
</t>
    </r>
    <r>
      <rPr>
        <b/>
        <sz val="9"/>
        <color rgb="FF145C84"/>
        <rFont val="Meiryo UI"/>
        <family val="3"/>
        <charset val="128"/>
      </rPr>
      <t>［参加試験所様発送日］</t>
    </r>
    <rPh sb="2" eb="3">
      <t>ビ</t>
    </rPh>
    <phoneticPr fontId="5"/>
  </si>
  <si>
    <t>1枠につき</t>
    <rPh sb="1" eb="2">
      <t>ワク</t>
    </rPh>
    <phoneticPr fontId="5"/>
  </si>
  <si>
    <t>請求項目_4</t>
    <phoneticPr fontId="5"/>
  </si>
  <si>
    <t>単価_4</t>
    <phoneticPr fontId="5"/>
  </si>
  <si>
    <t>数量_4</t>
    <phoneticPr fontId="5"/>
  </si>
  <si>
    <t>数量単位_4</t>
    <rPh sb="2" eb="4">
      <t>タンイ</t>
    </rPh>
    <phoneticPr fontId="4"/>
  </si>
  <si>
    <t>金額_4</t>
    <phoneticPr fontId="5"/>
  </si>
  <si>
    <t>１基目</t>
    <rPh sb="1" eb="2">
      <t>キ</t>
    </rPh>
    <phoneticPr fontId="1"/>
  </si>
  <si>
    <t>３基目</t>
    <rPh sb="1" eb="2">
      <t>キ</t>
    </rPh>
    <phoneticPr fontId="1"/>
  </si>
  <si>
    <t>２基目</t>
    <rPh sb="1" eb="2">
      <t>キ</t>
    </rPh>
    <phoneticPr fontId="1"/>
  </si>
  <si>
    <t>４基目</t>
    <rPh sb="1" eb="2">
      <t>キ</t>
    </rPh>
    <phoneticPr fontId="1"/>
  </si>
  <si>
    <t>１基目</t>
    <phoneticPr fontId="5"/>
  </si>
  <si>
    <t>2026年度 EMC技能試験</t>
    <rPh sb="4" eb="6">
      <t>ネンド</t>
    </rPh>
    <phoneticPr fontId="9"/>
  </si>
  <si>
    <t>放射エミッション磁界測定</t>
    <phoneticPr fontId="5"/>
  </si>
  <si>
    <t>（ループアンテナ法：30 MHz以下）</t>
    <phoneticPr fontId="5"/>
  </si>
  <si>
    <t xml:space="preserve"> 報告書には ①Laboratory Code ②試験施設 ③計測器 ④補正係数 ⑤測定データ を記載いたします。</t>
    <phoneticPr fontId="5"/>
  </si>
  <si>
    <r>
      <rPr>
        <sz val="8"/>
        <color rgb="FF000000"/>
        <rFont val="Meiryo UI"/>
        <family val="3"/>
        <charset val="128"/>
      </rPr>
      <t xml:space="preserve"> </t>
    </r>
    <r>
      <rPr>
        <u/>
        <sz val="8"/>
        <color indexed="8"/>
        <rFont val="Meiryo UI"/>
        <family val="3"/>
        <charset val="128"/>
      </rPr>
      <t>報告書のお取扱いについて</t>
    </r>
    <rPh sb="1" eb="4">
      <t>ホウコクショ</t>
    </rPh>
    <phoneticPr fontId="7"/>
  </si>
  <si>
    <r>
      <rPr>
        <b/>
        <sz val="10.5"/>
        <rFont val="游ゴシック"/>
        <family val="3"/>
        <charset val="128"/>
        <scheme val="minor"/>
      </rPr>
      <t>(1) 仲介器の到着日について</t>
    </r>
    <r>
      <rPr>
        <sz val="10.5"/>
        <rFont val="游ゴシック"/>
        <family val="3"/>
        <charset val="128"/>
        <scheme val="minor"/>
      </rPr>
      <t xml:space="preserve">
・当センター発送日の翌日を到着予定日としていますが、道路交通状況、物流の増加、
　悪天候などにより遅延する場合がございますので、あらかじめご了承ください。
・発送日の翌日が休日（土日祝）の場合、到着日は休日明けとなります。
・休日着をご希望の場合、備考欄にご記入願います。
</t>
    </r>
    <r>
      <rPr>
        <b/>
        <sz val="10.5"/>
        <rFont val="游ゴシック"/>
        <family val="3"/>
        <charset val="128"/>
        <scheme val="minor"/>
      </rPr>
      <t>(2) 仲介器の返却日について</t>
    </r>
    <r>
      <rPr>
        <sz val="10.5"/>
        <rFont val="游ゴシック"/>
        <family val="3"/>
        <charset val="128"/>
        <scheme val="minor"/>
      </rPr>
      <t xml:space="preserve">
・実施枠日程の「参加試験所様発送日」を厳守してください。
・発送伝票のお届け希望日欄へのご記入は不要です。</t>
    </r>
    <rPh sb="33" eb="34">
      <t>ヒ</t>
    </rPh>
    <rPh sb="184" eb="186">
      <t>ヘンキャク</t>
    </rPh>
    <rPh sb="186" eb="187">
      <t>ビヘンキャク</t>
    </rPh>
    <phoneticPr fontId="5"/>
  </si>
  <si>
    <t>KEC-P001E</t>
    <phoneticPr fontId="5"/>
  </si>
  <si>
    <r>
      <t xml:space="preserve"> 連絡先E-mailアドレスに </t>
    </r>
    <r>
      <rPr>
        <b/>
        <sz val="9"/>
        <color rgb="FFFF0000"/>
        <rFont val="Meiryo UI"/>
        <family val="3"/>
        <charset val="128"/>
      </rPr>
      <t xml:space="preserve">試験報告書 </t>
    </r>
    <r>
      <rPr>
        <sz val="9"/>
        <color theme="1"/>
        <rFont val="Meiryo UI"/>
        <family val="3"/>
        <charset val="128"/>
      </rPr>
      <t>を送信いたします。入力に誤りがないか、再度ご確認をお願いいたします。</t>
    </r>
    <rPh sb="1" eb="4">
      <t>レンラクサキ</t>
    </rPh>
    <rPh sb="16" eb="18">
      <t>シケン</t>
    </rPh>
    <rPh sb="18" eb="20">
      <t>ホウコク</t>
    </rPh>
    <rPh sb="20" eb="21">
      <t>ショ</t>
    </rPh>
    <rPh sb="23" eb="25">
      <t>ソウシン</t>
    </rPh>
    <rPh sb="31" eb="33">
      <t>ニュウリョク</t>
    </rPh>
    <rPh sb="34" eb="35">
      <t>アヤマ</t>
    </rPh>
    <rPh sb="41" eb="43">
      <t>サイド</t>
    </rPh>
    <rPh sb="44" eb="46">
      <t>カクニン</t>
    </rPh>
    <rPh sb="48" eb="49">
      <t>ネガ</t>
    </rPh>
    <phoneticPr fontId="5"/>
  </si>
  <si>
    <r>
      <rPr>
        <sz val="9"/>
        <color theme="1"/>
        <rFont val="Meiryo UI"/>
        <family val="3"/>
        <charset val="128"/>
      </rPr>
      <t xml:space="preserve"> E-mailアドレスに変更が生じましたら、</t>
    </r>
    <r>
      <rPr>
        <sz val="9"/>
        <color rgb="FFFF0000"/>
        <rFont val="Meiryo UI"/>
        <family val="3"/>
        <charset val="128"/>
      </rPr>
      <t>必ずご連絡をお願いいたします</t>
    </r>
    <r>
      <rPr>
        <sz val="9"/>
        <color theme="1"/>
        <rFont val="Meiryo UI"/>
        <family val="3"/>
        <charset val="128"/>
      </rPr>
      <t>。</t>
    </r>
    <r>
      <rPr>
        <sz val="9"/>
        <color rgb="FF0070C0"/>
        <rFont val="Meiryo UI"/>
        <family val="3"/>
        <charset val="128"/>
      </rPr>
      <t>（連絡先：ptemc@kec.jp）</t>
    </r>
    <rPh sb="12" eb="14">
      <t>ヘンコウ</t>
    </rPh>
    <rPh sb="15" eb="16">
      <t>ショウ</t>
    </rPh>
    <rPh sb="22" eb="23">
      <t>カナラ</t>
    </rPh>
    <rPh sb="25" eb="27">
      <t>レンラク</t>
    </rPh>
    <rPh sb="29" eb="30">
      <t>ネガ</t>
    </rPh>
    <rPh sb="38" eb="41">
      <t>レンラクサキ</t>
    </rPh>
    <phoneticPr fontId="5"/>
  </si>
  <si>
    <r>
      <t xml:space="preserve"> 上記住所と </t>
    </r>
    <r>
      <rPr>
        <b/>
        <sz val="10"/>
        <color theme="1"/>
        <rFont val="Meiryo UI"/>
        <family val="3"/>
        <charset val="128"/>
      </rPr>
      <t xml:space="preserve">異なる場合のみ </t>
    </r>
    <r>
      <rPr>
        <sz val="10"/>
        <color theme="1"/>
        <rFont val="Meiryo UI"/>
        <family val="3"/>
        <charset val="128"/>
      </rPr>
      <t>下記にご記入ください。</t>
    </r>
    <phoneticPr fontId="5"/>
  </si>
  <si>
    <r>
      <rPr>
        <sz val="10"/>
        <rFont val="Meiryo UI"/>
        <family val="3"/>
        <charset val="128"/>
      </rPr>
      <t xml:space="preserve"> 請求書は </t>
    </r>
    <r>
      <rPr>
        <b/>
        <sz val="10"/>
        <color rgb="FFFF0000"/>
        <rFont val="Meiryo UI"/>
        <family val="3"/>
        <charset val="128"/>
      </rPr>
      <t xml:space="preserve">連絡先担当者様宛 </t>
    </r>
    <r>
      <rPr>
        <sz val="10"/>
        <color theme="1"/>
        <rFont val="Meiryo UI"/>
        <family val="3"/>
        <charset val="128"/>
      </rPr>
      <t xml:space="preserve">になります。　別途 </t>
    </r>
    <r>
      <rPr>
        <b/>
        <sz val="10"/>
        <color theme="1"/>
        <rFont val="Meiryo UI"/>
        <family val="3"/>
        <charset val="128"/>
      </rPr>
      <t>ご要望がある場合のみ</t>
    </r>
    <r>
      <rPr>
        <sz val="10"/>
        <color theme="1"/>
        <rFont val="Meiryo UI"/>
        <family val="3"/>
        <charset val="128"/>
      </rPr>
      <t xml:space="preserve"> 下記にご記入ください。</t>
    </r>
    <rPh sb="6" eb="9">
      <t>レンラクサキ</t>
    </rPh>
    <phoneticPr fontId="5"/>
  </si>
  <si>
    <t xml:space="preserve"> ※申込数を選択してください。</t>
    <rPh sb="2" eb="4">
      <t>モウシコミ</t>
    </rPh>
    <phoneticPr fontId="5"/>
  </si>
  <si>
    <t xml:space="preserve"> ※1基とは1電波暗室もしくは1オープンエリアサイトの1試験サイトを意味します。</t>
    <phoneticPr fontId="5"/>
  </si>
  <si>
    <r>
      <t xml:space="preserve"> ※2枠以上連続でお申込みされる場合、1枠ごとに申込書をご提出ください。</t>
    </r>
    <r>
      <rPr>
        <sz val="9"/>
        <color rgb="FFFF0000"/>
        <rFont val="Meiryo UI"/>
        <family val="3"/>
        <charset val="128"/>
      </rPr>
      <t>（備考欄に「連続日程での実施希望」と記載願います）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</si>
</sst>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\(aaa\)"/>
  </numFmts>
  <fonts count="4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u/>
      <sz val="8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  <font>
      <sz val="11"/>
      <color rgb="FFFF0000"/>
      <name val="Meiryo UI"/>
      <family val="3"/>
      <charset val="128"/>
    </font>
    <font>
      <sz val="6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145C84"/>
      <name val="Meiryo UI"/>
      <family val="3"/>
      <charset val="128"/>
    </font>
    <font>
      <sz val="9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8"/>
      <color theme="1"/>
      <name val="MS UI Gothic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8"/>
      <color rgb="FFFF0000"/>
      <name val="Meiryo UI"/>
      <family val="3"/>
      <charset val="128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"/>
      <color rgb="FF145C84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rgb="FFC1C1C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5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6" fontId="16" fillId="0" borderId="0" xfId="2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 textRotation="255" shrinkToFit="1"/>
      <protection hidden="1"/>
    </xf>
    <xf numFmtId="0" fontId="24" fillId="0" borderId="0" xfId="3" applyFont="1">
      <alignment vertical="center"/>
    </xf>
    <xf numFmtId="0" fontId="24" fillId="0" borderId="0" xfId="4" applyFo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56" fontId="14" fillId="0" borderId="0" xfId="0" applyNumberFormat="1" applyFont="1" applyAlignment="1" applyProtection="1">
      <alignment horizontal="right"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6" fillId="0" borderId="12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6" fillId="0" borderId="11" xfId="0" applyFont="1" applyBorder="1" applyProtection="1">
      <alignment vertical="center"/>
      <protection hidden="1"/>
    </xf>
    <xf numFmtId="0" fontId="16" fillId="0" borderId="29" xfId="0" applyFont="1" applyBorder="1" applyProtection="1">
      <alignment vertical="center"/>
      <protection hidden="1"/>
    </xf>
    <xf numFmtId="0" fontId="16" fillId="0" borderId="18" xfId="0" applyFont="1" applyBorder="1" applyProtection="1">
      <alignment vertical="center"/>
      <protection hidden="1"/>
    </xf>
    <xf numFmtId="0" fontId="16" fillId="0" borderId="25" xfId="0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protection hidden="1"/>
    </xf>
    <xf numFmtId="0" fontId="8" fillId="0" borderId="0" xfId="0" applyFont="1" applyAlignment="1"/>
    <xf numFmtId="0" fontId="4" fillId="0" borderId="0" xfId="0" applyFont="1" applyAlignment="1">
      <alignment vertical="top"/>
    </xf>
    <xf numFmtId="56" fontId="8" fillId="0" borderId="0" xfId="0" applyNumberFormat="1" applyFont="1" applyAlignment="1" applyProtection="1">
      <alignment horizontal="right" vertical="center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distributed" vertical="center" wrapText="1" indent="2"/>
    </xf>
    <xf numFmtId="0" fontId="12" fillId="2" borderId="0" xfId="0" applyFont="1" applyFill="1" applyAlignment="1">
      <alignment horizontal="left" vertical="center" indent="2"/>
    </xf>
    <xf numFmtId="0" fontId="4" fillId="0" borderId="0" xfId="0" applyFont="1" applyAlignment="1" applyProtection="1">
      <alignment vertical="top"/>
      <protection hidden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4" fillId="0" borderId="0" xfId="0" applyNumberFormat="1" applyFont="1" applyAlignment="1">
      <alignment horizontal="distributed" vertical="center" wrapText="1" indent="2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distributed" wrapText="1" indent="1"/>
      <protection hidden="1"/>
    </xf>
    <xf numFmtId="0" fontId="30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horizontal="left" vertical="top" indent="1"/>
      <protection hidden="1"/>
    </xf>
    <xf numFmtId="38" fontId="4" fillId="0" borderId="0" xfId="1" applyFont="1" applyFill="1" applyBorder="1" applyAlignment="1" applyProtection="1">
      <alignment horizontal="right" vertical="center" indent="1"/>
      <protection hidden="1"/>
    </xf>
    <xf numFmtId="6" fontId="4" fillId="0" borderId="0" xfId="2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38" fontId="11" fillId="0" borderId="53" xfId="1" applyFont="1" applyFill="1" applyBorder="1" applyAlignment="1">
      <alignment horizontal="right" vertical="center" indent="1"/>
    </xf>
    <xf numFmtId="0" fontId="0" fillId="0" borderId="18" xfId="0" applyBorder="1" applyAlignment="1">
      <alignment horizontal="centerContinuous" vertical="center"/>
    </xf>
    <xf numFmtId="0" fontId="32" fillId="0" borderId="0" xfId="4" applyFont="1">
      <alignment vertical="center"/>
    </xf>
    <xf numFmtId="0" fontId="8" fillId="0" borderId="0" xfId="0" applyFont="1" applyProtection="1">
      <alignment vertical="center"/>
      <protection locked="0" hidden="1"/>
    </xf>
    <xf numFmtId="0" fontId="8" fillId="0" borderId="14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38" fontId="11" fillId="0" borderId="38" xfId="1" applyFont="1" applyFill="1" applyBorder="1" applyAlignment="1">
      <alignment horizontal="right" vertical="center" indent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 applyProtection="1">
      <alignment horizontal="distributed" vertical="center" indent="1"/>
      <protection hidden="1"/>
    </xf>
    <xf numFmtId="0" fontId="12" fillId="7" borderId="0" xfId="0" applyFont="1" applyFill="1" applyAlignment="1" applyProtection="1">
      <alignment vertical="center" shrinkToFit="1"/>
      <protection hidden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8" borderId="3" xfId="0" applyFont="1" applyFill="1" applyBorder="1" applyAlignment="1">
      <alignment horizontal="centerContinuous" vertical="center" wrapText="1"/>
    </xf>
    <xf numFmtId="0" fontId="4" fillId="8" borderId="52" xfId="0" applyFont="1" applyFill="1" applyBorder="1" applyAlignment="1">
      <alignment horizontal="centerContinuous" vertical="center" wrapText="1"/>
    </xf>
    <xf numFmtId="0" fontId="4" fillId="8" borderId="3" xfId="0" applyFont="1" applyFill="1" applyBorder="1" applyAlignment="1" applyProtection="1">
      <alignment horizontal="centerContinuous" vertical="center"/>
      <protection hidden="1"/>
    </xf>
    <xf numFmtId="0" fontId="38" fillId="0" borderId="14" xfId="4" applyFont="1" applyBorder="1" applyAlignment="1">
      <alignment horizontal="left" vertical="center"/>
    </xf>
    <xf numFmtId="0" fontId="38" fillId="2" borderId="14" xfId="4" applyFont="1" applyFill="1" applyBorder="1" applyAlignment="1">
      <alignment horizontal="left" vertical="center"/>
    </xf>
    <xf numFmtId="0" fontId="38" fillId="0" borderId="14" xfId="4" applyFont="1" applyBorder="1" applyAlignment="1">
      <alignment horizontal="left" vertical="center" wrapText="1"/>
    </xf>
    <xf numFmtId="3" fontId="38" fillId="0" borderId="14" xfId="4" applyNumberFormat="1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38" fontId="11" fillId="0" borderId="55" xfId="1" applyFont="1" applyFill="1" applyBorder="1" applyAlignment="1">
      <alignment horizontal="right" vertical="center" indent="1"/>
    </xf>
    <xf numFmtId="0" fontId="4" fillId="8" borderId="3" xfId="0" applyFont="1" applyFill="1" applyBorder="1" applyAlignment="1">
      <alignment horizontal="centerContinuous" vertical="center" shrinkToFit="1"/>
    </xf>
    <xf numFmtId="0" fontId="12" fillId="7" borderId="0" xfId="0" applyFont="1" applyFill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4" fillId="0" borderId="0" xfId="0" applyFont="1" applyAlignment="1"/>
    <xf numFmtId="0" fontId="14" fillId="0" borderId="0" xfId="0" applyFont="1" applyAlignment="1" applyProtection="1">
      <alignment horizontal="left" vertical="center" indent="1"/>
      <protection hidden="1"/>
    </xf>
    <xf numFmtId="0" fontId="38" fillId="0" borderId="14" xfId="4" applyFont="1" applyBorder="1" applyAlignment="1">
      <alignment horizontal="center" vertical="center"/>
    </xf>
    <xf numFmtId="0" fontId="32" fillId="9" borderId="14" xfId="3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 wrapText="1"/>
    </xf>
    <xf numFmtId="0" fontId="32" fillId="9" borderId="15" xfId="4" applyFont="1" applyFill="1" applyBorder="1" applyAlignment="1">
      <alignment horizontal="centerContinuous" vertical="center"/>
    </xf>
    <xf numFmtId="0" fontId="0" fillId="9" borderId="16" xfId="0" applyFill="1" applyBorder="1" applyAlignment="1">
      <alignment horizontal="centerContinuous" vertical="center"/>
    </xf>
    <xf numFmtId="0" fontId="32" fillId="9" borderId="16" xfId="4" applyFont="1" applyFill="1" applyBorder="1" applyAlignment="1">
      <alignment horizontal="centerContinuous" vertical="center"/>
    </xf>
    <xf numFmtId="0" fontId="32" fillId="9" borderId="6" xfId="4" applyFont="1" applyFill="1" applyBorder="1" applyAlignment="1">
      <alignment horizontal="centerContinuous" vertical="center"/>
    </xf>
    <xf numFmtId="6" fontId="8" fillId="0" borderId="0" xfId="0" applyNumberFormat="1" applyFo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31" fillId="0" borderId="56" xfId="0" applyFont="1" applyBorder="1" applyAlignment="1">
      <alignment vertical="center" wrapText="1"/>
    </xf>
    <xf numFmtId="0" fontId="42" fillId="0" borderId="59" xfId="0" applyFont="1" applyBorder="1" applyAlignment="1" applyProtection="1">
      <alignment vertical="center" wrapText="1"/>
      <protection hidden="1"/>
    </xf>
    <xf numFmtId="0" fontId="14" fillId="7" borderId="0" xfId="0" applyFont="1" applyFill="1" applyProtection="1">
      <alignment vertical="center"/>
      <protection hidden="1"/>
    </xf>
    <xf numFmtId="0" fontId="13" fillId="7" borderId="0" xfId="0" applyFont="1" applyFill="1" applyProtection="1">
      <alignment vertical="center"/>
      <protection hidden="1"/>
    </xf>
    <xf numFmtId="0" fontId="4" fillId="0" borderId="6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38" fontId="11" fillId="0" borderId="9" xfId="1" applyFont="1" applyFill="1" applyBorder="1" applyAlignment="1">
      <alignment horizontal="right" vertical="center" indent="1"/>
    </xf>
    <xf numFmtId="0" fontId="41" fillId="8" borderId="0" xfId="0" applyFont="1" applyFill="1" applyBorder="1" applyAlignment="1">
      <alignment horizontal="centerContinuous" vertical="center" shrinkToFit="1"/>
    </xf>
    <xf numFmtId="0" fontId="4" fillId="8" borderId="0" xfId="0" applyFont="1" applyFill="1" applyBorder="1" applyAlignment="1" applyProtection="1">
      <alignment horizontal="centerContinuous" vertical="center"/>
      <protection hidden="1"/>
    </xf>
    <xf numFmtId="0" fontId="30" fillId="8" borderId="0" xfId="0" applyFont="1" applyFill="1" applyBorder="1" applyAlignment="1">
      <alignment horizontal="centerContinuous" vertical="center" wrapText="1"/>
    </xf>
    <xf numFmtId="0" fontId="30" fillId="8" borderId="36" xfId="0" applyFont="1" applyFill="1" applyBorder="1" applyAlignment="1">
      <alignment horizontal="centerContinuous" vertical="center" wrapText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4" fillId="8" borderId="48" xfId="0" applyFont="1" applyFill="1" applyBorder="1" applyAlignment="1" applyProtection="1">
      <alignment horizontal="center" vertical="center"/>
      <protection locked="0"/>
    </xf>
    <xf numFmtId="0" fontId="4" fillId="8" borderId="49" xfId="0" applyFont="1" applyFill="1" applyBorder="1" applyAlignment="1" applyProtection="1">
      <alignment horizontal="center" vertical="center"/>
      <protection locked="0"/>
    </xf>
    <xf numFmtId="0" fontId="4" fillId="8" borderId="50" xfId="0" applyFont="1" applyFill="1" applyBorder="1" applyAlignment="1" applyProtection="1">
      <alignment horizontal="center" vertical="center"/>
      <protection locked="0"/>
    </xf>
    <xf numFmtId="38" fontId="4" fillId="0" borderId="49" xfId="1" applyFont="1" applyFill="1" applyBorder="1" applyAlignment="1" applyProtection="1">
      <alignment horizontal="right" vertical="center" indent="1"/>
      <protection hidden="1"/>
    </xf>
    <xf numFmtId="38" fontId="4" fillId="0" borderId="51" xfId="1" applyFont="1" applyFill="1" applyBorder="1" applyAlignment="1" applyProtection="1">
      <alignment horizontal="right" vertical="center" indent="1"/>
      <protection hidden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5" xfId="0" applyFont="1" applyBorder="1">
      <alignment vertical="center"/>
    </xf>
    <xf numFmtId="0" fontId="42" fillId="8" borderId="57" xfId="0" applyFont="1" applyFill="1" applyBorder="1" applyAlignment="1" applyProtection="1">
      <alignment horizontal="left" vertical="center" wrapText="1" indent="1"/>
      <protection hidden="1"/>
    </xf>
    <xf numFmtId="0" fontId="42" fillId="8" borderId="58" xfId="0" applyFont="1" applyFill="1" applyBorder="1" applyAlignment="1" applyProtection="1">
      <alignment horizontal="left" vertical="center" wrapText="1" indent="1"/>
      <protection hidden="1"/>
    </xf>
    <xf numFmtId="0" fontId="42" fillId="8" borderId="59" xfId="0" applyFont="1" applyFill="1" applyBorder="1" applyAlignment="1" applyProtection="1">
      <alignment horizontal="left" vertical="center" wrapText="1" indent="1"/>
      <protection hidden="1"/>
    </xf>
    <xf numFmtId="0" fontId="42" fillId="8" borderId="0" xfId="0" applyFont="1" applyFill="1" applyAlignment="1" applyProtection="1">
      <alignment horizontal="left" vertical="center" wrapText="1" indent="1"/>
      <protection hidden="1"/>
    </xf>
    <xf numFmtId="0" fontId="42" fillId="8" borderId="60" xfId="0" applyFont="1" applyFill="1" applyBorder="1" applyAlignment="1" applyProtection="1">
      <alignment horizontal="left" vertical="center" wrapText="1" indent="1"/>
      <protection hidden="1"/>
    </xf>
    <xf numFmtId="0" fontId="42" fillId="8" borderId="61" xfId="0" applyFont="1" applyFill="1" applyBorder="1" applyAlignment="1" applyProtection="1">
      <alignment horizontal="left" vertical="center" wrapText="1" indent="1"/>
      <protection hidden="1"/>
    </xf>
    <xf numFmtId="6" fontId="4" fillId="0" borderId="18" xfId="2" applyFont="1" applyFill="1" applyBorder="1" applyAlignment="1" applyProtection="1">
      <alignment horizontal="right" vertical="center" indent="1"/>
      <protection hidden="1"/>
    </xf>
    <xf numFmtId="6" fontId="4" fillId="0" borderId="19" xfId="2" applyFont="1" applyFill="1" applyBorder="1" applyAlignment="1" applyProtection="1">
      <alignment horizontal="right" vertical="center" indent="1"/>
      <protection hidden="1"/>
    </xf>
    <xf numFmtId="6" fontId="4" fillId="0" borderId="32" xfId="2" applyFont="1" applyFill="1" applyBorder="1" applyAlignment="1" applyProtection="1">
      <alignment horizontal="right" vertical="center" indent="1"/>
      <protection hidden="1"/>
    </xf>
    <xf numFmtId="6" fontId="4" fillId="0" borderId="35" xfId="2" applyFont="1" applyFill="1" applyBorder="1" applyAlignment="1" applyProtection="1">
      <alignment horizontal="right" vertical="center" indent="1"/>
      <protection hidden="1"/>
    </xf>
    <xf numFmtId="6" fontId="4" fillId="0" borderId="17" xfId="2" applyFont="1" applyFill="1" applyBorder="1" applyAlignment="1" applyProtection="1">
      <alignment horizontal="right" vertical="center" indent="1"/>
      <protection hidden="1"/>
    </xf>
    <xf numFmtId="6" fontId="4" fillId="0" borderId="25" xfId="2" applyFont="1" applyFill="1" applyBorder="1" applyAlignment="1" applyProtection="1">
      <alignment horizontal="right" vertical="center" indent="1"/>
      <protection hidden="1"/>
    </xf>
    <xf numFmtId="6" fontId="4" fillId="0" borderId="31" xfId="2" applyFont="1" applyFill="1" applyBorder="1" applyAlignment="1" applyProtection="1">
      <alignment horizontal="right" vertical="center" wrapText="1"/>
      <protection hidden="1"/>
    </xf>
    <xf numFmtId="6" fontId="4" fillId="0" borderId="32" xfId="2" applyFont="1" applyFill="1" applyBorder="1" applyAlignment="1" applyProtection="1">
      <alignment horizontal="right" vertical="center" wrapText="1"/>
      <protection hidden="1"/>
    </xf>
    <xf numFmtId="6" fontId="4" fillId="0" borderId="33" xfId="2" applyFont="1" applyFill="1" applyBorder="1" applyAlignment="1" applyProtection="1">
      <alignment horizontal="right" vertical="center" wrapText="1"/>
      <protection hidden="1"/>
    </xf>
    <xf numFmtId="0" fontId="4" fillId="3" borderId="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8" borderId="63" xfId="0" applyFont="1" applyFill="1" applyBorder="1" applyAlignment="1" applyProtection="1">
      <alignment horizontal="center" vertical="center"/>
      <protection locked="0"/>
    </xf>
    <xf numFmtId="0" fontId="4" fillId="8" borderId="64" xfId="0" applyFont="1" applyFill="1" applyBorder="1" applyAlignment="1" applyProtection="1">
      <alignment horizontal="center" vertical="center"/>
      <protection locked="0"/>
    </xf>
    <xf numFmtId="0" fontId="4" fillId="8" borderId="65" xfId="0" applyFont="1" applyFill="1" applyBorder="1" applyAlignment="1" applyProtection="1">
      <alignment horizontal="center" vertical="center"/>
      <protection locked="0"/>
    </xf>
    <xf numFmtId="0" fontId="4" fillId="8" borderId="67" xfId="0" applyFont="1" applyFill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 applyProtection="1">
      <alignment horizontal="center" vertical="center"/>
      <protection locked="0"/>
    </xf>
    <xf numFmtId="0" fontId="4" fillId="8" borderId="69" xfId="0" applyFont="1" applyFill="1" applyBorder="1" applyAlignment="1" applyProtection="1">
      <alignment horizontal="center" vertical="center"/>
      <protection locked="0"/>
    </xf>
    <xf numFmtId="38" fontId="4" fillId="0" borderId="68" xfId="1" applyFont="1" applyFill="1" applyBorder="1" applyAlignment="1" applyProtection="1">
      <alignment horizontal="right" vertical="center" indent="1"/>
      <protection hidden="1"/>
    </xf>
    <xf numFmtId="38" fontId="4" fillId="0" borderId="70" xfId="1" applyFont="1" applyFill="1" applyBorder="1" applyAlignment="1" applyProtection="1">
      <alignment horizontal="right" vertical="center" indent="1"/>
      <protection hidden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distributed" vertical="center" indent="1"/>
      <protection hidden="1"/>
    </xf>
    <xf numFmtId="0" fontId="15" fillId="3" borderId="3" xfId="0" applyFont="1" applyFill="1" applyBorder="1" applyAlignment="1" applyProtection="1">
      <alignment horizontal="distributed" vertical="center" indent="1"/>
      <protection hidden="1"/>
    </xf>
    <xf numFmtId="0" fontId="15" fillId="3" borderId="52" xfId="0" applyFont="1" applyFill="1" applyBorder="1" applyAlignment="1" applyProtection="1">
      <alignment horizontal="distributed" vertical="center" indent="1"/>
      <protection hidden="1"/>
    </xf>
    <xf numFmtId="0" fontId="15" fillId="3" borderId="20" xfId="0" applyFont="1" applyFill="1" applyBorder="1" applyAlignment="1" applyProtection="1">
      <alignment horizontal="distributed" vertical="center" indent="1"/>
      <protection hidden="1"/>
    </xf>
    <xf numFmtId="0" fontId="15" fillId="3" borderId="0" xfId="0" applyFont="1" applyFill="1" applyBorder="1" applyAlignment="1" applyProtection="1">
      <alignment horizontal="distributed" vertical="center" indent="1"/>
      <protection hidden="1"/>
    </xf>
    <xf numFmtId="0" fontId="15" fillId="3" borderId="36" xfId="0" applyFont="1" applyFill="1" applyBorder="1" applyAlignment="1" applyProtection="1">
      <alignment horizontal="distributed" vertical="center" indent="1"/>
      <protection hidden="1"/>
    </xf>
    <xf numFmtId="0" fontId="15" fillId="3" borderId="22" xfId="0" applyFont="1" applyFill="1" applyBorder="1" applyAlignment="1" applyProtection="1">
      <alignment horizontal="distributed" vertical="center" indent="1"/>
      <protection hidden="1"/>
    </xf>
    <xf numFmtId="0" fontId="15" fillId="3" borderId="23" xfId="0" applyFont="1" applyFill="1" applyBorder="1" applyAlignment="1" applyProtection="1">
      <alignment horizontal="distributed" vertical="center" indent="1"/>
      <protection hidden="1"/>
    </xf>
    <xf numFmtId="0" fontId="15" fillId="3" borderId="26" xfId="0" applyFont="1" applyFill="1" applyBorder="1" applyAlignment="1" applyProtection="1">
      <alignment horizontal="distributed" vertical="center" indent="1"/>
      <protection hidden="1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16" fillId="3" borderId="6" xfId="0" applyFont="1" applyFill="1" applyBorder="1" applyAlignment="1" applyProtection="1">
      <alignment horizontal="distributed" vertical="center" indent="1"/>
      <protection hidden="1"/>
    </xf>
    <xf numFmtId="0" fontId="16" fillId="3" borderId="15" xfId="0" applyFont="1" applyFill="1" applyBorder="1" applyAlignment="1" applyProtection="1">
      <alignment horizontal="distributed" vertical="center" indent="1"/>
      <protection hidden="1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16" fillId="3" borderId="9" xfId="0" applyFont="1" applyFill="1" applyBorder="1" applyAlignment="1" applyProtection="1">
      <alignment horizontal="distributed" vertical="center" indent="1"/>
      <protection hidden="1"/>
    </xf>
    <xf numFmtId="0" fontId="16" fillId="3" borderId="11" xfId="0" applyFont="1" applyFill="1" applyBorder="1" applyAlignment="1" applyProtection="1">
      <alignment horizontal="distributed" vertical="center" indent="1"/>
      <protection hidden="1"/>
    </xf>
    <xf numFmtId="0" fontId="16" fillId="3" borderId="23" xfId="0" applyFont="1" applyFill="1" applyBorder="1" applyAlignment="1" applyProtection="1">
      <alignment horizontal="distributed" vertical="center" indent="1"/>
      <protection hidden="1"/>
    </xf>
    <xf numFmtId="0" fontId="16" fillId="3" borderId="26" xfId="0" applyFont="1" applyFill="1" applyBorder="1" applyAlignment="1" applyProtection="1">
      <alignment horizontal="distributed" vertical="center" indent="1"/>
      <protection hidden="1"/>
    </xf>
    <xf numFmtId="0" fontId="15" fillId="0" borderId="3" xfId="0" applyFont="1" applyBorder="1" applyAlignment="1" applyProtection="1">
      <alignment horizontal="left" vertical="top" indent="1"/>
      <protection locked="0"/>
    </xf>
    <xf numFmtId="0" fontId="15" fillId="0" borderId="28" xfId="0" applyFont="1" applyBorder="1" applyAlignment="1" applyProtection="1">
      <alignment horizontal="left" vertical="top" indent="1"/>
      <protection locked="0"/>
    </xf>
    <xf numFmtId="0" fontId="15" fillId="0" borderId="23" xfId="0" applyFont="1" applyBorder="1" applyAlignment="1" applyProtection="1">
      <alignment horizontal="left" vertical="top" indent="1"/>
      <protection locked="0"/>
    </xf>
    <xf numFmtId="0" fontId="15" fillId="0" borderId="24" xfId="0" applyFont="1" applyBorder="1" applyAlignment="1" applyProtection="1">
      <alignment horizontal="left" vertical="top" indent="1"/>
      <protection locked="0"/>
    </xf>
    <xf numFmtId="0" fontId="4" fillId="0" borderId="9" xfId="0" applyFont="1" applyBorder="1" applyProtection="1">
      <alignment vertical="center"/>
      <protection locked="0"/>
    </xf>
    <xf numFmtId="0" fontId="16" fillId="3" borderId="16" xfId="0" applyFont="1" applyFill="1" applyBorder="1" applyAlignment="1" applyProtection="1">
      <alignment horizontal="center" vertical="center" shrinkToFit="1"/>
      <protection hidden="1"/>
    </xf>
    <xf numFmtId="0" fontId="16" fillId="3" borderId="15" xfId="0" applyFont="1" applyFill="1" applyBorder="1" applyAlignment="1" applyProtection="1">
      <alignment horizontal="center" vertical="center" shrinkToFit="1"/>
      <protection hidden="1"/>
    </xf>
    <xf numFmtId="0" fontId="20" fillId="0" borderId="34" xfId="0" applyFont="1" applyBorder="1" applyAlignment="1" applyProtection="1">
      <alignment horizontal="left" vertical="top" shrinkToFi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20" fillId="0" borderId="36" xfId="0" applyFont="1" applyBorder="1" applyAlignment="1" applyProtection="1">
      <alignment horizontal="left" vertical="top" shrinkToFit="1"/>
      <protection hidden="1"/>
    </xf>
    <xf numFmtId="0" fontId="20" fillId="0" borderId="29" xfId="0" applyFont="1" applyBorder="1" applyAlignment="1" applyProtection="1">
      <alignment horizontal="left" vertical="top" shrinkToFit="1"/>
      <protection hidden="1"/>
    </xf>
    <xf numFmtId="0" fontId="20" fillId="0" borderId="18" xfId="0" applyFont="1" applyBorder="1" applyAlignment="1" applyProtection="1">
      <alignment horizontal="left" vertical="top" shrinkToFit="1"/>
      <protection hidden="1"/>
    </xf>
    <xf numFmtId="0" fontId="20" fillId="0" borderId="25" xfId="0" applyFont="1" applyBorder="1" applyAlignment="1" applyProtection="1">
      <alignment horizontal="left" vertical="top" shrinkToFi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9" xfId="0" applyFont="1" applyBorder="1" applyAlignment="1" applyProtection="1">
      <alignment horizontal="left" vertical="top" wrapText="1"/>
      <protection hidden="1"/>
    </xf>
    <xf numFmtId="0" fontId="21" fillId="0" borderId="11" xfId="0" applyFont="1" applyBorder="1" applyAlignment="1" applyProtection="1">
      <alignment horizontal="left" vertical="top" wrapText="1"/>
      <protection hidden="1"/>
    </xf>
    <xf numFmtId="0" fontId="16" fillId="0" borderId="13" xfId="0" applyFont="1" applyBorder="1" applyAlignment="1" applyProtection="1">
      <alignment horizontal="center" vertical="center" textRotation="255" shrinkToFit="1"/>
      <protection hidden="1"/>
    </xf>
    <xf numFmtId="0" fontId="16" fillId="0" borderId="38" xfId="0" applyFont="1" applyBorder="1" applyAlignment="1" applyProtection="1">
      <alignment horizontal="center" vertical="center" textRotation="255" shrinkToFit="1"/>
      <protection hidden="1"/>
    </xf>
    <xf numFmtId="0" fontId="16" fillId="0" borderId="30" xfId="0" applyFont="1" applyBorder="1" applyAlignment="1" applyProtection="1">
      <alignment horizontal="center" vertical="center" textRotation="255" shrinkToFit="1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36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 textRotation="255"/>
      <protection hidden="1"/>
    </xf>
    <xf numFmtId="0" fontId="16" fillId="0" borderId="38" xfId="0" applyFont="1" applyBorder="1" applyAlignment="1" applyProtection="1">
      <alignment horizontal="center" vertical="center" textRotation="255"/>
      <protection hidden="1"/>
    </xf>
    <xf numFmtId="0" fontId="16" fillId="0" borderId="30" xfId="0" applyFont="1" applyBorder="1" applyAlignment="1" applyProtection="1">
      <alignment horizontal="center" vertical="center" textRotation="255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distributed" vertical="center" indent="1"/>
      <protection hidden="1"/>
    </xf>
    <xf numFmtId="0" fontId="19" fillId="3" borderId="15" xfId="0" applyFont="1" applyFill="1" applyBorder="1" applyAlignment="1" applyProtection="1">
      <alignment horizontal="distributed" vertical="center" indent="1"/>
      <protection hidden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6" fillId="3" borderId="1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5" xfId="0" applyFont="1" applyFill="1" applyBorder="1" applyAlignment="1" applyProtection="1">
      <alignment horizontal="distributed" vertical="center" indent="1" shrinkToFit="1"/>
      <protection hidden="1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15" fillId="3" borderId="8" xfId="0" applyFont="1" applyFill="1" applyBorder="1" applyAlignment="1" applyProtection="1">
      <alignment horizontal="distributed" vertical="center" indent="1"/>
      <protection hidden="1"/>
    </xf>
    <xf numFmtId="0" fontId="15" fillId="3" borderId="9" xfId="0" applyFont="1" applyFill="1" applyBorder="1" applyAlignment="1" applyProtection="1">
      <alignment horizontal="distributed" vertical="center" indent="1"/>
      <protection hidden="1"/>
    </xf>
    <xf numFmtId="0" fontId="15" fillId="3" borderId="11" xfId="0" applyFont="1" applyFill="1" applyBorder="1" applyAlignment="1" applyProtection="1">
      <alignment horizontal="distributed" vertical="center" indent="1"/>
      <protection hidden="1"/>
    </xf>
    <xf numFmtId="0" fontId="15" fillId="3" borderId="17" xfId="0" applyFont="1" applyFill="1" applyBorder="1" applyAlignment="1" applyProtection="1">
      <alignment horizontal="distributed" vertical="center" indent="1"/>
      <protection hidden="1"/>
    </xf>
    <xf numFmtId="0" fontId="15" fillId="3" borderId="18" xfId="0" applyFont="1" applyFill="1" applyBorder="1" applyAlignment="1" applyProtection="1">
      <alignment horizontal="distributed" vertical="center" indent="1"/>
      <protection hidden="1"/>
    </xf>
    <xf numFmtId="0" fontId="15" fillId="3" borderId="25" xfId="0" applyFont="1" applyFill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left" vertical="center" indent="1"/>
      <protection locked="0"/>
    </xf>
    <xf numFmtId="0" fontId="16" fillId="3" borderId="16" xfId="0" applyFont="1" applyFill="1" applyBorder="1" applyAlignment="1" applyProtection="1">
      <alignment horizontal="distributed" vertical="center" shrinkToFit="1"/>
      <protection hidden="1"/>
    </xf>
    <xf numFmtId="0" fontId="16" fillId="3" borderId="15" xfId="0" applyFont="1" applyFill="1" applyBorder="1" applyAlignment="1" applyProtection="1">
      <alignment horizontal="distributed" vertical="center" shrinkToFit="1"/>
      <protection hidden="1"/>
    </xf>
    <xf numFmtId="0" fontId="16" fillId="3" borderId="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8" xfId="0" applyFont="1" applyFill="1" applyBorder="1" applyAlignment="1" applyProtection="1">
      <alignment horizontal="distributed" vertical="center" indent="1"/>
      <protection hidden="1"/>
    </xf>
    <xf numFmtId="0" fontId="16" fillId="3" borderId="25" xfId="0" applyFont="1" applyFill="1" applyBorder="1" applyAlignment="1" applyProtection="1">
      <alignment horizontal="distributed" vertical="center" indent="1"/>
      <protection hidden="1"/>
    </xf>
    <xf numFmtId="0" fontId="16" fillId="3" borderId="6" xfId="0" applyFont="1" applyFill="1" applyBorder="1" applyAlignment="1" applyProtection="1">
      <alignment horizontal="distributed" vertical="center" shrinkToFit="1"/>
      <protection hidden="1"/>
    </xf>
    <xf numFmtId="0" fontId="15" fillId="0" borderId="40" xfId="0" applyFont="1" applyBorder="1" applyAlignment="1" applyProtection="1">
      <alignment horizontal="right" vertical="center" wrapText="1"/>
      <protection hidden="1"/>
    </xf>
    <xf numFmtId="0" fontId="31" fillId="5" borderId="46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 applyProtection="1">
      <alignment horizontal="distributed" vertical="center" wrapText="1" indent="1"/>
      <protection hidden="1"/>
    </xf>
    <xf numFmtId="0" fontId="15" fillId="3" borderId="40" xfId="0" applyFont="1" applyFill="1" applyBorder="1" applyAlignment="1" applyProtection="1">
      <alignment horizontal="distributed" vertical="center" wrapText="1" indent="1"/>
      <protection hidden="1"/>
    </xf>
    <xf numFmtId="0" fontId="15" fillId="3" borderId="42" xfId="0" applyFont="1" applyFill="1" applyBorder="1" applyAlignment="1" applyProtection="1">
      <alignment horizontal="distributed" vertical="center" wrapText="1" indent="1"/>
      <protection hidden="1"/>
    </xf>
    <xf numFmtId="0" fontId="15" fillId="3" borderId="4" xfId="0" applyFont="1" applyFill="1" applyBorder="1" applyAlignment="1" applyProtection="1">
      <alignment horizontal="distributed" vertical="center" indent="1"/>
      <protection hidden="1"/>
    </xf>
    <xf numFmtId="0" fontId="15" fillId="3" borderId="2" xfId="0" applyFont="1" applyFill="1" applyBorder="1" applyAlignment="1" applyProtection="1">
      <alignment horizontal="distributed" vertical="center" indent="1"/>
      <protection hidden="1"/>
    </xf>
    <xf numFmtId="0" fontId="15" fillId="3" borderId="71" xfId="0" applyFont="1" applyFill="1" applyBorder="1" applyAlignment="1" applyProtection="1">
      <alignment horizontal="distributed" vertical="center" indent="1"/>
      <protection hidden="1"/>
    </xf>
    <xf numFmtId="0" fontId="4" fillId="0" borderId="20" xfId="0" applyFont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0" fontId="0" fillId="0" borderId="22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3"/>
    </xf>
    <xf numFmtId="0" fontId="0" fillId="0" borderId="24" xfId="0" applyBorder="1" applyAlignment="1">
      <alignment horizontal="left" vertical="center" wrapText="1" indent="3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distributed" wrapText="1" indent="1"/>
    </xf>
    <xf numFmtId="0" fontId="4" fillId="3" borderId="3" xfId="0" applyFont="1" applyFill="1" applyBorder="1" applyAlignment="1">
      <alignment horizontal="distributed" wrapText="1" indent="1"/>
    </xf>
    <xf numFmtId="0" fontId="4" fillId="3" borderId="28" xfId="0" applyFont="1" applyFill="1" applyBorder="1" applyAlignment="1">
      <alignment horizontal="distributed" wrapText="1" indent="1"/>
    </xf>
    <xf numFmtId="0" fontId="30" fillId="3" borderId="22" xfId="0" applyFont="1" applyFill="1" applyBorder="1" applyAlignment="1">
      <alignment horizontal="center" vertical="top" wrapText="1"/>
    </xf>
    <xf numFmtId="0" fontId="30" fillId="3" borderId="23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28" xfId="0" applyFont="1" applyBorder="1" applyAlignment="1">
      <alignment horizontal="left" vertical="center" indent="3"/>
    </xf>
    <xf numFmtId="0" fontId="4" fillId="0" borderId="20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4" fillId="0" borderId="21" xfId="0" applyFont="1" applyBorder="1" applyAlignment="1">
      <alignment horizontal="left" vertical="center" indent="3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15" fillId="0" borderId="40" xfId="0" applyFont="1" applyBorder="1" applyAlignment="1" applyProtection="1">
      <alignment horizontal="left" vertical="center" wrapText="1" indent="1"/>
      <protection hidden="1"/>
    </xf>
    <xf numFmtId="0" fontId="15" fillId="0" borderId="40" xfId="0" applyFont="1" applyBorder="1" applyAlignment="1" applyProtection="1">
      <alignment vertical="center"/>
      <protection hidden="1"/>
    </xf>
    <xf numFmtId="0" fontId="15" fillId="0" borderId="41" xfId="0" applyFont="1" applyBorder="1" applyAlignment="1" applyProtection="1">
      <alignment vertical="center"/>
      <protection hidden="1"/>
    </xf>
    <xf numFmtId="0" fontId="4" fillId="4" borderId="1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15" fillId="6" borderId="0" xfId="0" applyFont="1" applyFill="1" applyBorder="1" applyAlignment="1" applyProtection="1">
      <alignment shrinkToFit="1"/>
      <protection hidden="1"/>
    </xf>
    <xf numFmtId="0" fontId="36" fillId="6" borderId="0" xfId="0" applyFont="1" applyFill="1" applyAlignment="1">
      <alignment shrinkToFit="1"/>
    </xf>
    <xf numFmtId="0" fontId="0" fillId="6" borderId="0" xfId="0" applyFill="1" applyAlignment="1">
      <alignment shrinkToFit="1"/>
    </xf>
    <xf numFmtId="0" fontId="0" fillId="6" borderId="21" xfId="0" applyFill="1" applyBorder="1" applyAlignment="1">
      <alignment shrinkToFit="1"/>
    </xf>
    <xf numFmtId="0" fontId="33" fillId="6" borderId="18" xfId="0" applyFont="1" applyFill="1" applyBorder="1" applyAlignment="1" applyProtection="1">
      <alignment vertical="center" shrinkToFit="1"/>
      <protection hidden="1"/>
    </xf>
    <xf numFmtId="0" fontId="34" fillId="6" borderId="18" xfId="0" applyFont="1" applyFill="1" applyBorder="1" applyAlignment="1">
      <alignment vertical="center" shrinkToFit="1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38" fontId="4" fillId="0" borderId="64" xfId="1" applyFont="1" applyFill="1" applyBorder="1" applyAlignment="1" applyProtection="1">
      <alignment horizontal="right" vertical="center" indent="1"/>
      <protection hidden="1"/>
    </xf>
    <xf numFmtId="38" fontId="4" fillId="0" borderId="66" xfId="1" applyFont="1" applyFill="1" applyBorder="1" applyAlignment="1" applyProtection="1">
      <alignment horizontal="right" vertical="center" indent="1"/>
      <protection hidden="1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32" fillId="9" borderId="16" xfId="4" applyFont="1" applyFill="1" applyBorder="1" applyAlignment="1">
      <alignment horizontal="center" vertical="center"/>
    </xf>
    <xf numFmtId="0" fontId="32" fillId="9" borderId="6" xfId="4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/>
    </xf>
  </cellXfs>
  <cellStyles count="8">
    <cellStyle name="桁区切り" xfId="1" builtinId="6"/>
    <cellStyle name="桁区切り 10" xfId="5" xr:uid="{EB754AB1-35C2-49E2-8CE0-BCC1B25E1EA1}"/>
    <cellStyle name="通貨" xfId="2" builtinId="7"/>
    <cellStyle name="通貨 2" xfId="6" xr:uid="{52A70654-84D5-4A48-8633-09759D8B770E}"/>
    <cellStyle name="標準" xfId="0" builtinId="0"/>
    <cellStyle name="標準 10" xfId="4" xr:uid="{B714F2AB-D697-4D01-935B-F99AE7D3C85B}"/>
    <cellStyle name="標準 13" xfId="3" xr:uid="{20B94C5B-B4FF-495A-8343-A414E2C7183A}"/>
    <cellStyle name="標準 2" xfId="7" xr:uid="{7D8AEC68-DD14-40C4-82DA-78FA1C9A8622}"/>
  </cellStyles>
  <dxfs count="0"/>
  <tableStyles count="0" defaultTableStyle="TableStyleMedium2" defaultPivotStyle="PivotStyleLight16"/>
  <colors>
    <mruColors>
      <color rgb="FFFFFBEF"/>
      <color rgb="FFFFE7FF"/>
      <color rgb="FFFFF8E5"/>
      <color rgb="FFFED8CE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</xdr:row>
          <xdr:rowOff>104775</xdr:rowOff>
        </xdr:from>
        <xdr:to>
          <xdr:col>24</xdr:col>
          <xdr:colOff>76200</xdr:colOff>
          <xdr:row>9</xdr:row>
          <xdr:rowOff>114300</xdr:rowOff>
        </xdr:to>
        <xdr:sp macro="" textlink="">
          <xdr:nvSpPr>
            <xdr:cNvPr id="1028" name="チェック 19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10</xdr:row>
          <xdr:rowOff>104775</xdr:rowOff>
        </xdr:from>
        <xdr:to>
          <xdr:col>24</xdr:col>
          <xdr:colOff>76200</xdr:colOff>
          <xdr:row>11</xdr:row>
          <xdr:rowOff>114300</xdr:rowOff>
        </xdr:to>
        <xdr:sp macro="" textlink="">
          <xdr:nvSpPr>
            <xdr:cNvPr id="1030" name="チェック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200705</xdr:colOff>
      <xdr:row>0</xdr:row>
      <xdr:rowOff>23814</xdr:rowOff>
    </xdr:from>
    <xdr:to>
      <xdr:col>2</xdr:col>
      <xdr:colOff>83221</xdr:colOff>
      <xdr:row>0</xdr:row>
      <xdr:rowOff>297986</xdr:rowOff>
    </xdr:to>
    <xdr:pic>
      <xdr:nvPicPr>
        <xdr:cNvPr id="4" name="図 3" descr="☆レポート貼り付け用KECロゴ">
          <a:extLst>
            <a:ext uri="{FF2B5EF4-FFF2-40B4-BE49-F238E27FC236}">
              <a16:creationId xmlns:a16="http://schemas.microsoft.com/office/drawing/2014/main" id="{EDFA87AF-6D71-4589-AEE8-D5F30D5E8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705" y="23814"/>
          <a:ext cx="358766" cy="274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418-E995-4F41-B4EE-1A8DFF6486DD}">
  <sheetPr codeName="Sheet1">
    <tabColor theme="8" tint="-0.249977111117893"/>
    <pageSetUpPr fitToPage="1"/>
  </sheetPr>
  <dimension ref="A1:AV73"/>
  <sheetViews>
    <sheetView showGridLines="0" showRowColHeaders="0" tabSelected="1" zoomScaleNormal="100" zoomScaleSheetLayoutView="100" workbookViewId="0">
      <selection activeCell="H6" sqref="H6:L6"/>
    </sheetView>
  </sheetViews>
  <sheetFormatPr defaultColWidth="9" defaultRowHeight="20.100000000000001" customHeight="1" x14ac:dyDescent="0.4"/>
  <cols>
    <col min="1" max="1" width="2.625" style="6" customWidth="1"/>
    <col min="2" max="10" width="3.625" style="6" customWidth="1"/>
    <col min="11" max="11" width="3.625" style="7" customWidth="1"/>
    <col min="12" max="25" width="3.625" style="6" customWidth="1"/>
    <col min="26" max="26" width="5.625" style="6" hidden="1" customWidth="1"/>
    <col min="27" max="29" width="14.625" style="2" hidden="1" customWidth="1"/>
    <col min="30" max="30" width="5.625" style="2" customWidth="1"/>
    <col min="31" max="31" width="14.625" style="10" customWidth="1"/>
    <col min="32" max="33" width="17.625" style="2" customWidth="1"/>
    <col min="34" max="34" width="2.625" style="2" customWidth="1"/>
    <col min="35" max="46" width="9" style="2"/>
    <col min="47" max="16384" width="9" style="6"/>
  </cols>
  <sheetData>
    <row r="1" spans="1:45" ht="24.95" customHeight="1" x14ac:dyDescent="0.25">
      <c r="A1" s="1"/>
      <c r="B1" s="240" t="s">
        <v>47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51"/>
      <c r="AE1" s="36"/>
      <c r="AF1" s="9"/>
      <c r="AG1" s="9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</row>
    <row r="2" spans="1:45" ht="9.9499999999999993" customHeight="1" x14ac:dyDescent="0.4">
      <c r="T2" s="8" t="s">
        <v>0</v>
      </c>
      <c r="Y2" s="20"/>
      <c r="Z2" s="20"/>
    </row>
    <row r="3" spans="1:45" ht="17.100000000000001" customHeight="1" x14ac:dyDescent="0.4">
      <c r="B3" s="44" t="s">
        <v>49</v>
      </c>
      <c r="T3" s="8"/>
      <c r="X3" s="21"/>
      <c r="Y3" s="38"/>
      <c r="Z3" s="38"/>
      <c r="AE3" s="2"/>
    </row>
    <row r="4" spans="1:45" ht="5.0999999999999996" customHeight="1" thickBot="1" x14ac:dyDescent="0.4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53"/>
    </row>
    <row r="5" spans="1:45" ht="23.1" customHeight="1" thickBot="1" x14ac:dyDescent="0.45">
      <c r="B5" s="176" t="s">
        <v>1</v>
      </c>
      <c r="C5" s="177"/>
      <c r="D5" s="177"/>
      <c r="E5" s="177"/>
      <c r="F5" s="178"/>
      <c r="G5" s="264" t="s">
        <v>110</v>
      </c>
      <c r="H5" s="264"/>
      <c r="I5" s="264"/>
      <c r="J5" s="264"/>
      <c r="K5" s="264"/>
      <c r="L5" s="296" t="s">
        <v>111</v>
      </c>
      <c r="M5" s="296"/>
      <c r="N5" s="296"/>
      <c r="O5" s="296"/>
      <c r="P5" s="296"/>
      <c r="Q5" s="297" t="s">
        <v>112</v>
      </c>
      <c r="R5" s="297"/>
      <c r="S5" s="297"/>
      <c r="T5" s="297"/>
      <c r="U5" s="297"/>
      <c r="V5" s="297"/>
      <c r="W5" s="297"/>
      <c r="X5" s="297"/>
      <c r="Y5" s="298"/>
      <c r="Z5" s="54"/>
      <c r="AA5" s="74" t="b">
        <v>0</v>
      </c>
      <c r="AE5" s="114" t="s">
        <v>91</v>
      </c>
      <c r="AF5" s="115"/>
      <c r="AG5" s="115"/>
    </row>
    <row r="6" spans="1:45" ht="23.1" customHeight="1" thickBot="1" x14ac:dyDescent="0.45">
      <c r="B6" s="267" t="s">
        <v>44</v>
      </c>
      <c r="C6" s="268"/>
      <c r="D6" s="268"/>
      <c r="E6" s="268"/>
      <c r="F6" s="269"/>
      <c r="G6" s="39" t="s">
        <v>2</v>
      </c>
      <c r="H6" s="279"/>
      <c r="I6" s="280"/>
      <c r="J6" s="280"/>
      <c r="K6" s="280"/>
      <c r="L6" s="281"/>
      <c r="M6" s="40" t="s">
        <v>3</v>
      </c>
      <c r="N6" s="279"/>
      <c r="O6" s="280"/>
      <c r="P6" s="280"/>
      <c r="Q6" s="280"/>
      <c r="R6" s="281"/>
      <c r="S6" s="40" t="s">
        <v>4</v>
      </c>
      <c r="T6" s="243"/>
      <c r="U6" s="244"/>
      <c r="V6" s="244"/>
      <c r="W6" s="244"/>
      <c r="X6" s="244"/>
      <c r="Y6" s="245"/>
      <c r="Z6" s="55"/>
      <c r="AE6" s="265" t="s">
        <v>96</v>
      </c>
      <c r="AF6" s="265" t="s">
        <v>97</v>
      </c>
      <c r="AG6" s="265" t="s">
        <v>98</v>
      </c>
      <c r="AH6" s="9"/>
      <c r="AI6" s="143" t="s">
        <v>115</v>
      </c>
      <c r="AJ6" s="144"/>
      <c r="AK6" s="144"/>
      <c r="AL6" s="144"/>
      <c r="AM6" s="144"/>
      <c r="AN6" s="144"/>
      <c r="AO6" s="144"/>
      <c r="AP6" s="144"/>
      <c r="AQ6" s="116"/>
    </row>
    <row r="7" spans="1:45" ht="18" customHeight="1" x14ac:dyDescent="0.25">
      <c r="B7" s="270" t="s">
        <v>5</v>
      </c>
      <c r="C7" s="271"/>
      <c r="D7" s="271"/>
      <c r="E7" s="271"/>
      <c r="F7" s="272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50"/>
      <c r="V7" s="282" t="s">
        <v>36</v>
      </c>
      <c r="W7" s="283"/>
      <c r="X7" s="283"/>
      <c r="Y7" s="284"/>
      <c r="Z7" s="56"/>
      <c r="AE7" s="266"/>
      <c r="AF7" s="266"/>
      <c r="AG7" s="266"/>
      <c r="AI7" s="145"/>
      <c r="AJ7" s="146"/>
      <c r="AK7" s="146"/>
      <c r="AL7" s="146"/>
      <c r="AM7" s="146"/>
      <c r="AN7" s="146"/>
      <c r="AO7" s="146"/>
      <c r="AP7" s="146"/>
      <c r="AQ7" s="116"/>
    </row>
    <row r="8" spans="1:45" ht="18" customHeight="1" thickBot="1" x14ac:dyDescent="0.45">
      <c r="B8" s="251" t="s">
        <v>6</v>
      </c>
      <c r="C8" s="252"/>
      <c r="D8" s="252"/>
      <c r="E8" s="252"/>
      <c r="F8" s="253"/>
      <c r="G8" s="260" t="s">
        <v>31</v>
      </c>
      <c r="H8" s="247"/>
      <c r="I8" s="185"/>
      <c r="J8" s="186"/>
      <c r="K8" s="186"/>
      <c r="L8" s="186"/>
      <c r="M8" s="248"/>
      <c r="N8" s="258" t="s">
        <v>8</v>
      </c>
      <c r="O8" s="259"/>
      <c r="P8" s="185"/>
      <c r="Q8" s="186"/>
      <c r="R8" s="186"/>
      <c r="S8" s="186"/>
      <c r="T8" s="186"/>
      <c r="U8" s="187"/>
      <c r="V8" s="285" t="s">
        <v>45</v>
      </c>
      <c r="W8" s="286"/>
      <c r="X8" s="286"/>
      <c r="Y8" s="287"/>
      <c r="Z8" s="57"/>
      <c r="AE8" s="41">
        <v>1</v>
      </c>
      <c r="AF8" s="42">
        <v>46174</v>
      </c>
      <c r="AG8" s="42">
        <v>46178</v>
      </c>
      <c r="AI8" s="145"/>
      <c r="AJ8" s="146"/>
      <c r="AK8" s="146"/>
      <c r="AL8" s="146"/>
      <c r="AM8" s="146"/>
      <c r="AN8" s="146"/>
      <c r="AO8" s="146"/>
      <c r="AP8" s="146"/>
      <c r="AQ8" s="116"/>
    </row>
    <row r="9" spans="1:45" ht="18" customHeight="1" x14ac:dyDescent="0.4">
      <c r="B9" s="254"/>
      <c r="C9" s="255"/>
      <c r="D9" s="255"/>
      <c r="E9" s="255"/>
      <c r="F9" s="256"/>
      <c r="G9" s="263" t="s">
        <v>9</v>
      </c>
      <c r="H9" s="259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88" t="s">
        <v>37</v>
      </c>
      <c r="W9" s="289"/>
      <c r="X9" s="289"/>
      <c r="Y9" s="290"/>
      <c r="Z9" s="58"/>
      <c r="AA9" s="74" t="b">
        <v>0</v>
      </c>
      <c r="AE9" s="41">
        <v>2</v>
      </c>
      <c r="AF9" s="42">
        <v>46182</v>
      </c>
      <c r="AG9" s="42">
        <v>46188</v>
      </c>
      <c r="AI9" s="145"/>
      <c r="AJ9" s="146"/>
      <c r="AK9" s="146"/>
      <c r="AL9" s="146"/>
      <c r="AM9" s="146"/>
      <c r="AN9" s="146"/>
      <c r="AO9" s="146"/>
      <c r="AP9" s="146"/>
      <c r="AQ9" s="116"/>
    </row>
    <row r="10" spans="1:45" ht="18" customHeight="1" x14ac:dyDescent="0.4">
      <c r="B10" s="251" t="s">
        <v>10</v>
      </c>
      <c r="C10" s="252"/>
      <c r="D10" s="252"/>
      <c r="E10" s="252"/>
      <c r="F10" s="253"/>
      <c r="G10" s="260" t="s">
        <v>31</v>
      </c>
      <c r="H10" s="247"/>
      <c r="I10" s="185"/>
      <c r="J10" s="186"/>
      <c r="K10" s="186"/>
      <c r="L10" s="186"/>
      <c r="M10" s="248"/>
      <c r="N10" s="246" t="s">
        <v>8</v>
      </c>
      <c r="O10" s="247"/>
      <c r="P10" s="185"/>
      <c r="Q10" s="186"/>
      <c r="R10" s="186"/>
      <c r="S10" s="186"/>
      <c r="T10" s="186"/>
      <c r="U10" s="187"/>
      <c r="V10" s="291"/>
      <c r="W10" s="292"/>
      <c r="X10" s="292"/>
      <c r="Y10" s="293"/>
      <c r="Z10" s="58"/>
      <c r="AB10" s="75" t="str">
        <f>IF(AND(AA9=FALSE,AA11=FALSE),"",IF(AA9=TRUE,"会員","非会員"))</f>
        <v/>
      </c>
      <c r="AC10" s="2" t="s">
        <v>42</v>
      </c>
      <c r="AE10" s="41">
        <v>3</v>
      </c>
      <c r="AF10" s="42">
        <v>46191</v>
      </c>
      <c r="AG10" s="42">
        <v>46197</v>
      </c>
      <c r="AI10" s="145"/>
      <c r="AJ10" s="146"/>
      <c r="AK10" s="146"/>
      <c r="AL10" s="146"/>
      <c r="AM10" s="146"/>
      <c r="AN10" s="146"/>
      <c r="AO10" s="146"/>
      <c r="AP10" s="146"/>
      <c r="AQ10" s="116"/>
    </row>
    <row r="11" spans="1:45" ht="18" customHeight="1" x14ac:dyDescent="0.4">
      <c r="B11" s="179"/>
      <c r="C11" s="180"/>
      <c r="D11" s="180"/>
      <c r="E11" s="180"/>
      <c r="F11" s="181"/>
      <c r="G11" s="260" t="s">
        <v>32</v>
      </c>
      <c r="H11" s="247"/>
      <c r="I11" s="303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5"/>
      <c r="V11" s="273" t="s">
        <v>39</v>
      </c>
      <c r="W11" s="274"/>
      <c r="X11" s="274"/>
      <c r="Y11" s="275"/>
      <c r="Z11" s="59"/>
      <c r="AA11" s="74" t="b">
        <v>0</v>
      </c>
      <c r="AE11" s="41">
        <v>4</v>
      </c>
      <c r="AF11" s="42">
        <v>46202</v>
      </c>
      <c r="AG11" s="42">
        <v>46206</v>
      </c>
      <c r="AI11" s="145"/>
      <c r="AJ11" s="146"/>
      <c r="AK11" s="146"/>
      <c r="AL11" s="146"/>
      <c r="AM11" s="146"/>
      <c r="AN11" s="146"/>
      <c r="AO11" s="146"/>
      <c r="AP11" s="146"/>
      <c r="AQ11" s="116"/>
    </row>
    <row r="12" spans="1:45" ht="18" customHeight="1" thickBot="1" x14ac:dyDescent="0.45">
      <c r="B12" s="179"/>
      <c r="C12" s="180"/>
      <c r="D12" s="180"/>
      <c r="E12" s="180"/>
      <c r="F12" s="181"/>
      <c r="G12" s="263" t="s">
        <v>9</v>
      </c>
      <c r="H12" s="259"/>
      <c r="I12" s="185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7"/>
      <c r="V12" s="276"/>
      <c r="W12" s="277"/>
      <c r="X12" s="277"/>
      <c r="Y12" s="278"/>
      <c r="Z12" s="59"/>
      <c r="AE12" s="41">
        <v>5</v>
      </c>
      <c r="AF12" s="42">
        <v>46210</v>
      </c>
      <c r="AG12" s="42">
        <v>46216</v>
      </c>
      <c r="AI12" s="145"/>
      <c r="AJ12" s="146"/>
      <c r="AK12" s="146"/>
      <c r="AL12" s="146"/>
      <c r="AM12" s="146"/>
      <c r="AN12" s="146"/>
      <c r="AO12" s="146"/>
      <c r="AP12" s="146"/>
      <c r="AQ12" s="116"/>
    </row>
    <row r="13" spans="1:45" ht="18" customHeight="1" x14ac:dyDescent="0.4">
      <c r="B13" s="179"/>
      <c r="C13" s="180"/>
      <c r="D13" s="180"/>
      <c r="E13" s="180"/>
      <c r="F13" s="181"/>
      <c r="G13" s="306" t="s">
        <v>117</v>
      </c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8"/>
      <c r="W13" s="308"/>
      <c r="X13" s="308"/>
      <c r="Y13" s="309"/>
      <c r="Z13" s="60"/>
      <c r="AE13" s="41">
        <v>6</v>
      </c>
      <c r="AF13" s="42">
        <v>46219</v>
      </c>
      <c r="AG13" s="42">
        <v>46226</v>
      </c>
      <c r="AI13" s="145"/>
      <c r="AJ13" s="146"/>
      <c r="AK13" s="146"/>
      <c r="AL13" s="146"/>
      <c r="AM13" s="146"/>
      <c r="AN13" s="146"/>
      <c r="AO13" s="146"/>
      <c r="AP13" s="146"/>
      <c r="AQ13" s="116"/>
    </row>
    <row r="14" spans="1:45" ht="18" customHeight="1" thickBot="1" x14ac:dyDescent="0.45">
      <c r="B14" s="254"/>
      <c r="C14" s="255"/>
      <c r="D14" s="255"/>
      <c r="E14" s="255"/>
      <c r="F14" s="256"/>
      <c r="G14" s="310" t="s">
        <v>118</v>
      </c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2"/>
      <c r="W14" s="312"/>
      <c r="X14" s="312"/>
      <c r="Y14" s="313"/>
      <c r="Z14" s="61"/>
      <c r="AE14" s="41">
        <v>7</v>
      </c>
      <c r="AF14" s="42">
        <v>46230</v>
      </c>
      <c r="AG14" s="42">
        <v>46234</v>
      </c>
      <c r="AI14" s="147"/>
      <c r="AJ14" s="148"/>
      <c r="AK14" s="148"/>
      <c r="AL14" s="148"/>
      <c r="AM14" s="148"/>
      <c r="AN14" s="148"/>
      <c r="AO14" s="148"/>
      <c r="AP14" s="148"/>
      <c r="AQ14" s="116"/>
    </row>
    <row r="15" spans="1:45" ht="18" customHeight="1" x14ac:dyDescent="0.4">
      <c r="B15" s="251" t="s">
        <v>11</v>
      </c>
      <c r="C15" s="252"/>
      <c r="D15" s="252"/>
      <c r="E15" s="252"/>
      <c r="F15" s="253"/>
      <c r="G15" s="128" t="s">
        <v>12</v>
      </c>
      <c r="H15" s="201"/>
      <c r="I15" s="201"/>
      <c r="J15" s="20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  <c r="Z15" s="62"/>
      <c r="AE15" s="41">
        <v>8</v>
      </c>
      <c r="AF15" s="42">
        <v>46238</v>
      </c>
      <c r="AG15" s="42">
        <v>46253</v>
      </c>
    </row>
    <row r="16" spans="1:45" ht="18" customHeight="1" thickBot="1" x14ac:dyDescent="0.45">
      <c r="B16" s="182"/>
      <c r="C16" s="183"/>
      <c r="D16" s="183"/>
      <c r="E16" s="183"/>
      <c r="F16" s="184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2"/>
      <c r="Z16" s="63"/>
      <c r="AE16" s="41">
        <v>9</v>
      </c>
      <c r="AF16" s="42">
        <v>46258</v>
      </c>
      <c r="AG16" s="42">
        <v>46262</v>
      </c>
    </row>
    <row r="17" spans="2:43" ht="18" customHeight="1" x14ac:dyDescent="0.4">
      <c r="B17" s="176" t="s">
        <v>13</v>
      </c>
      <c r="C17" s="177"/>
      <c r="D17" s="177"/>
      <c r="E17" s="177"/>
      <c r="F17" s="178"/>
      <c r="G17" s="314" t="s">
        <v>119</v>
      </c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5"/>
      <c r="Z17" s="64"/>
      <c r="AA17" s="3"/>
      <c r="AE17" s="41">
        <v>10</v>
      </c>
      <c r="AF17" s="42">
        <v>46266</v>
      </c>
      <c r="AG17" s="42">
        <v>46272</v>
      </c>
    </row>
    <row r="18" spans="2:43" ht="18" customHeight="1" x14ac:dyDescent="0.4">
      <c r="B18" s="179"/>
      <c r="C18" s="180"/>
      <c r="D18" s="180"/>
      <c r="E18" s="180"/>
      <c r="F18" s="181"/>
      <c r="G18" s="188" t="s">
        <v>14</v>
      </c>
      <c r="H18" s="188"/>
      <c r="I18" s="188"/>
      <c r="J18" s="189"/>
      <c r="K18" s="185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7"/>
      <c r="Z18" s="63"/>
      <c r="AA18" s="3"/>
      <c r="AB18" s="3"/>
      <c r="AC18" s="3"/>
      <c r="AD18" s="3"/>
      <c r="AE18" s="41">
        <v>11</v>
      </c>
      <c r="AF18" s="42">
        <v>46275</v>
      </c>
      <c r="AG18" s="42">
        <v>46281</v>
      </c>
      <c r="AI18" s="6"/>
      <c r="AQ18" s="6"/>
    </row>
    <row r="19" spans="2:43" ht="18" customHeight="1" x14ac:dyDescent="0.4">
      <c r="B19" s="179"/>
      <c r="C19" s="180"/>
      <c r="D19" s="180"/>
      <c r="E19" s="180"/>
      <c r="F19" s="181"/>
      <c r="G19" s="241" t="s">
        <v>19</v>
      </c>
      <c r="H19" s="241"/>
      <c r="I19" s="241"/>
      <c r="J19" s="242"/>
      <c r="K19" s="185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7"/>
      <c r="Z19" s="63"/>
      <c r="AA19" s="3"/>
      <c r="AB19" s="3"/>
      <c r="AC19" s="3"/>
      <c r="AD19" s="3"/>
      <c r="AE19" s="41">
        <v>12</v>
      </c>
      <c r="AF19" s="42">
        <v>46289</v>
      </c>
      <c r="AG19" s="42">
        <v>46295</v>
      </c>
      <c r="AI19" s="6"/>
      <c r="AQ19" s="6"/>
    </row>
    <row r="20" spans="2:43" ht="18" customHeight="1" x14ac:dyDescent="0.4">
      <c r="B20" s="179"/>
      <c r="C20" s="180"/>
      <c r="D20" s="180"/>
      <c r="E20" s="180"/>
      <c r="F20" s="181"/>
      <c r="G20" s="193" t="s">
        <v>15</v>
      </c>
      <c r="H20" s="193"/>
      <c r="I20" s="193"/>
      <c r="J20" s="194"/>
      <c r="K20" s="202" t="s">
        <v>7</v>
      </c>
      <c r="L20" s="203"/>
      <c r="M20" s="185"/>
      <c r="N20" s="186"/>
      <c r="O20" s="186"/>
      <c r="P20" s="186"/>
      <c r="Q20" s="248"/>
      <c r="R20" s="202" t="s">
        <v>8</v>
      </c>
      <c r="S20" s="203"/>
      <c r="T20" s="185"/>
      <c r="U20" s="186"/>
      <c r="V20" s="186"/>
      <c r="W20" s="186"/>
      <c r="X20" s="186"/>
      <c r="Y20" s="187"/>
      <c r="Z20" s="63"/>
      <c r="AA20" s="3"/>
      <c r="AB20" s="3"/>
      <c r="AC20" s="3"/>
      <c r="AD20" s="3"/>
      <c r="AE20" s="41">
        <v>13</v>
      </c>
      <c r="AF20" s="42">
        <v>46300</v>
      </c>
      <c r="AG20" s="42">
        <v>46304</v>
      </c>
      <c r="AI20" s="6"/>
      <c r="AQ20" s="6"/>
    </row>
    <row r="21" spans="2:43" ht="18" customHeight="1" x14ac:dyDescent="0.4">
      <c r="B21" s="179"/>
      <c r="C21" s="180"/>
      <c r="D21" s="180"/>
      <c r="E21" s="180"/>
      <c r="F21" s="181"/>
      <c r="G21" s="261"/>
      <c r="H21" s="261"/>
      <c r="I21" s="261"/>
      <c r="J21" s="262"/>
      <c r="K21" s="202" t="s">
        <v>9</v>
      </c>
      <c r="L21" s="203"/>
      <c r="M21" s="185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7"/>
      <c r="Z21" s="63"/>
      <c r="AE21" s="41">
        <v>14</v>
      </c>
      <c r="AF21" s="42">
        <v>46309</v>
      </c>
      <c r="AG21" s="42">
        <v>46315</v>
      </c>
    </row>
    <row r="22" spans="2:43" ht="18" customHeight="1" x14ac:dyDescent="0.4">
      <c r="B22" s="179"/>
      <c r="C22" s="180"/>
      <c r="D22" s="180"/>
      <c r="E22" s="180"/>
      <c r="F22" s="181"/>
      <c r="G22" s="193" t="s">
        <v>16</v>
      </c>
      <c r="H22" s="193"/>
      <c r="I22" s="193"/>
      <c r="J22" s="194"/>
      <c r="K22" s="18" t="s">
        <v>17</v>
      </c>
      <c r="L22" s="321"/>
      <c r="M22" s="321"/>
      <c r="N22" s="321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  <c r="AE22" s="41">
        <v>15</v>
      </c>
      <c r="AF22" s="42">
        <v>46318</v>
      </c>
      <c r="AG22" s="42">
        <v>46324</v>
      </c>
    </row>
    <row r="23" spans="2:43" ht="18" customHeight="1" thickBot="1" x14ac:dyDescent="0.45">
      <c r="B23" s="182"/>
      <c r="C23" s="183"/>
      <c r="D23" s="183"/>
      <c r="E23" s="183"/>
      <c r="F23" s="184"/>
      <c r="G23" s="195"/>
      <c r="H23" s="195"/>
      <c r="I23" s="195"/>
      <c r="J23" s="196"/>
      <c r="K23" s="318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20"/>
      <c r="Z23" s="65"/>
      <c r="AE23" s="41">
        <v>16</v>
      </c>
      <c r="AF23" s="42">
        <v>46331</v>
      </c>
      <c r="AG23" s="42">
        <v>46337</v>
      </c>
    </row>
    <row r="24" spans="2:43" ht="18" customHeight="1" x14ac:dyDescent="0.4">
      <c r="B24" s="176" t="s">
        <v>18</v>
      </c>
      <c r="C24" s="177"/>
      <c r="D24" s="177"/>
      <c r="E24" s="177"/>
      <c r="F24" s="178"/>
      <c r="G24" s="294" t="s">
        <v>120</v>
      </c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5"/>
      <c r="Z24" s="66"/>
      <c r="AA24" s="10"/>
      <c r="AB24" s="301" t="s">
        <v>22</v>
      </c>
      <c r="AC24" s="302"/>
      <c r="AE24" s="41">
        <v>17</v>
      </c>
      <c r="AF24" s="42">
        <v>46342</v>
      </c>
      <c r="AG24" s="42">
        <v>46346</v>
      </c>
    </row>
    <row r="25" spans="2:43" ht="18" customHeight="1" x14ac:dyDescent="0.4">
      <c r="B25" s="179"/>
      <c r="C25" s="180"/>
      <c r="D25" s="180"/>
      <c r="E25" s="180"/>
      <c r="F25" s="181"/>
      <c r="G25" s="188" t="s">
        <v>14</v>
      </c>
      <c r="H25" s="188"/>
      <c r="I25" s="188"/>
      <c r="J25" s="189"/>
      <c r="K25" s="185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7"/>
      <c r="Z25" s="63"/>
      <c r="AA25" s="299" t="s">
        <v>99</v>
      </c>
      <c r="AB25" s="299" t="s">
        <v>37</v>
      </c>
      <c r="AC25" s="299" t="s">
        <v>38</v>
      </c>
      <c r="AE25" s="41">
        <v>18</v>
      </c>
      <c r="AF25" s="42">
        <v>46351</v>
      </c>
      <c r="AG25" s="42">
        <v>46357</v>
      </c>
    </row>
    <row r="26" spans="2:43" ht="18" customHeight="1" thickBot="1" x14ac:dyDescent="0.45">
      <c r="B26" s="179"/>
      <c r="C26" s="180"/>
      <c r="D26" s="180"/>
      <c r="E26" s="180"/>
      <c r="F26" s="181"/>
      <c r="G26" s="188" t="s">
        <v>41</v>
      </c>
      <c r="H26" s="188"/>
      <c r="I26" s="188"/>
      <c r="J26" s="189"/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7"/>
      <c r="Z26" s="63"/>
      <c r="AA26" s="300"/>
      <c r="AB26" s="300"/>
      <c r="AC26" s="300"/>
      <c r="AE26" s="41">
        <v>19</v>
      </c>
      <c r="AF26" s="42">
        <v>46360</v>
      </c>
      <c r="AG26" s="42">
        <v>46366</v>
      </c>
    </row>
    <row r="27" spans="2:43" ht="18" customHeight="1" thickTop="1" x14ac:dyDescent="0.4">
      <c r="B27" s="179"/>
      <c r="C27" s="180"/>
      <c r="D27" s="180"/>
      <c r="E27" s="180"/>
      <c r="F27" s="181"/>
      <c r="G27" s="193" t="s">
        <v>15</v>
      </c>
      <c r="H27" s="193"/>
      <c r="I27" s="193"/>
      <c r="J27" s="194"/>
      <c r="K27" s="202" t="s">
        <v>7</v>
      </c>
      <c r="L27" s="203"/>
      <c r="M27" s="185"/>
      <c r="N27" s="186"/>
      <c r="O27" s="186"/>
      <c r="P27" s="186"/>
      <c r="Q27" s="248"/>
      <c r="R27" s="202" t="s">
        <v>8</v>
      </c>
      <c r="S27" s="203"/>
      <c r="T27" s="185"/>
      <c r="U27" s="186"/>
      <c r="V27" s="186"/>
      <c r="W27" s="186"/>
      <c r="X27" s="186"/>
      <c r="Y27" s="187"/>
      <c r="Z27" s="63"/>
      <c r="AA27" s="119" t="s">
        <v>105</v>
      </c>
      <c r="AB27" s="77">
        <v>130000</v>
      </c>
      <c r="AC27" s="77">
        <v>195000</v>
      </c>
      <c r="AE27" s="41">
        <v>20</v>
      </c>
      <c r="AF27" s="42">
        <v>46371</v>
      </c>
      <c r="AG27" s="42">
        <v>46377</v>
      </c>
    </row>
    <row r="28" spans="2:43" ht="18" customHeight="1" x14ac:dyDescent="0.4">
      <c r="B28" s="179"/>
      <c r="C28" s="180"/>
      <c r="D28" s="180"/>
      <c r="E28" s="180"/>
      <c r="F28" s="181"/>
      <c r="G28" s="261"/>
      <c r="H28" s="261"/>
      <c r="I28" s="261"/>
      <c r="J28" s="262"/>
      <c r="K28" s="202" t="s">
        <v>9</v>
      </c>
      <c r="L28" s="203"/>
      <c r="M28" s="185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7"/>
      <c r="Z28" s="63"/>
      <c r="AA28" s="120" t="s">
        <v>107</v>
      </c>
      <c r="AB28" s="71">
        <v>70000</v>
      </c>
      <c r="AC28" s="71">
        <v>105000</v>
      </c>
      <c r="AE28" s="41">
        <v>21</v>
      </c>
      <c r="AF28" s="42">
        <v>46394</v>
      </c>
      <c r="AG28" s="42">
        <v>46401</v>
      </c>
    </row>
    <row r="29" spans="2:43" ht="18" customHeight="1" x14ac:dyDescent="0.4">
      <c r="B29" s="179"/>
      <c r="C29" s="180"/>
      <c r="D29" s="180"/>
      <c r="E29" s="180"/>
      <c r="F29" s="181"/>
      <c r="G29" s="193" t="s">
        <v>16</v>
      </c>
      <c r="H29" s="193"/>
      <c r="I29" s="193"/>
      <c r="J29" s="194"/>
      <c r="K29" s="19" t="s">
        <v>17</v>
      </c>
      <c r="L29" s="201"/>
      <c r="M29" s="201"/>
      <c r="N29" s="201"/>
      <c r="Y29" s="22"/>
      <c r="AA29" s="120" t="s">
        <v>106</v>
      </c>
      <c r="AB29" s="71">
        <v>70000</v>
      </c>
      <c r="AC29" s="71">
        <v>105000</v>
      </c>
      <c r="AD29" s="6"/>
      <c r="AE29" s="41">
        <v>22</v>
      </c>
      <c r="AF29" s="42">
        <v>46405</v>
      </c>
      <c r="AG29" s="42">
        <v>46409</v>
      </c>
    </row>
    <row r="30" spans="2:43" ht="18" customHeight="1" thickBot="1" x14ac:dyDescent="0.45">
      <c r="B30" s="182"/>
      <c r="C30" s="183"/>
      <c r="D30" s="183"/>
      <c r="E30" s="183"/>
      <c r="F30" s="184"/>
      <c r="G30" s="195"/>
      <c r="H30" s="195"/>
      <c r="I30" s="195"/>
      <c r="J30" s="196"/>
      <c r="K30" s="190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2"/>
      <c r="Z30" s="63"/>
      <c r="AA30" s="121" t="s">
        <v>108</v>
      </c>
      <c r="AB30" s="98">
        <v>70000</v>
      </c>
      <c r="AC30" s="98">
        <v>105000</v>
      </c>
      <c r="AD30" s="76"/>
      <c r="AE30" s="41">
        <v>23</v>
      </c>
      <c r="AF30" s="42">
        <v>46413</v>
      </c>
      <c r="AG30" s="42">
        <v>46419</v>
      </c>
    </row>
    <row r="31" spans="2:43" ht="20.100000000000001" customHeight="1" x14ac:dyDescent="0.4">
      <c r="B31" s="176" t="s">
        <v>20</v>
      </c>
      <c r="C31" s="177"/>
      <c r="D31" s="177"/>
      <c r="E31" s="177"/>
      <c r="F31" s="178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8"/>
      <c r="Z31" s="67"/>
      <c r="AA31" s="122"/>
      <c r="AB31" s="123"/>
      <c r="AC31" s="123"/>
      <c r="AD31" s="76"/>
      <c r="AE31" s="31"/>
      <c r="AF31" s="50"/>
      <c r="AG31" s="50"/>
    </row>
    <row r="32" spans="2:43" ht="20.100000000000001" customHeight="1" thickBot="1" x14ac:dyDescent="0.45">
      <c r="B32" s="182"/>
      <c r="C32" s="183"/>
      <c r="D32" s="183"/>
      <c r="E32" s="183"/>
      <c r="F32" s="184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200"/>
      <c r="Z32" s="67"/>
      <c r="AA32" s="88"/>
      <c r="AB32" s="84"/>
      <c r="AC32" s="84"/>
      <c r="AD32" s="76"/>
      <c r="AE32" s="6"/>
      <c r="AF32" s="6"/>
      <c r="AG32" s="6"/>
    </row>
    <row r="33" spans="2:48" ht="5.0999999999999996" customHeight="1" x14ac:dyDescent="0.4">
      <c r="B33" s="82"/>
      <c r="C33" s="82"/>
      <c r="D33" s="82"/>
      <c r="E33" s="82"/>
      <c r="F33" s="82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76"/>
      <c r="AB33" s="76"/>
      <c r="AC33" s="76"/>
      <c r="AD33" s="76"/>
      <c r="AE33" s="6"/>
      <c r="AF33" s="6"/>
      <c r="AG33" s="6"/>
    </row>
    <row r="34" spans="2:48" ht="15" customHeight="1" x14ac:dyDescent="0.4">
      <c r="B34" s="118" t="s">
        <v>121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67"/>
      <c r="AA34" s="76"/>
      <c r="AB34" s="76"/>
      <c r="AC34" s="76"/>
      <c r="AD34" s="76"/>
      <c r="AE34" s="6"/>
      <c r="AF34" s="6"/>
      <c r="AG34" s="6"/>
    </row>
    <row r="35" spans="2:48" ht="15" customHeight="1" x14ac:dyDescent="0.4">
      <c r="B35" s="117" t="s">
        <v>122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67"/>
      <c r="AA35" s="76"/>
      <c r="AB35" s="76"/>
      <c r="AC35" s="76"/>
      <c r="AD35" s="76"/>
      <c r="AE35" s="6"/>
      <c r="AF35" s="6"/>
      <c r="AG35" s="6"/>
    </row>
    <row r="36" spans="2:48" ht="15" customHeight="1" thickBot="1" x14ac:dyDescent="0.45">
      <c r="B36" s="117" t="s">
        <v>123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67"/>
      <c r="AA36" s="76"/>
      <c r="AB36" s="76"/>
      <c r="AC36" s="76"/>
      <c r="AD36" s="76"/>
      <c r="AE36" s="6"/>
      <c r="AF36" s="6"/>
      <c r="AG36" s="6"/>
    </row>
    <row r="37" spans="2:48" ht="15" customHeight="1" x14ac:dyDescent="0.4">
      <c r="B37" s="170" t="s">
        <v>50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2"/>
      <c r="P37" s="99" t="s">
        <v>51</v>
      </c>
      <c r="Q37" s="91"/>
      <c r="R37" s="89"/>
      <c r="S37" s="89"/>
      <c r="T37" s="89"/>
      <c r="U37" s="90"/>
      <c r="V37" s="158" t="s">
        <v>21</v>
      </c>
      <c r="W37" s="158"/>
      <c r="X37" s="158"/>
      <c r="Y37" s="159"/>
      <c r="Z37" s="7"/>
      <c r="AD37" s="87"/>
      <c r="AE37" s="104"/>
      <c r="AU37" s="2"/>
      <c r="AV37" s="2"/>
    </row>
    <row r="38" spans="2:48" ht="15" customHeight="1" x14ac:dyDescent="0.4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5"/>
      <c r="P38" s="124" t="s">
        <v>45</v>
      </c>
      <c r="Q38" s="125"/>
      <c r="R38" s="126"/>
      <c r="S38" s="126"/>
      <c r="T38" s="126"/>
      <c r="U38" s="127"/>
      <c r="V38" s="160"/>
      <c r="W38" s="160"/>
      <c r="X38" s="160"/>
      <c r="Y38" s="161"/>
      <c r="Z38" s="7"/>
      <c r="AD38" s="87"/>
      <c r="AE38" s="104"/>
      <c r="AU38" s="2"/>
      <c r="AV38" s="2"/>
    </row>
    <row r="39" spans="2:48" ht="20.100000000000001" customHeight="1" x14ac:dyDescent="0.4">
      <c r="B39" s="134" t="str">
        <f>L5</f>
        <v>放射エミッション磁界測定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6"/>
      <c r="P39" s="162"/>
      <c r="Q39" s="163"/>
      <c r="R39" s="163"/>
      <c r="S39" s="163"/>
      <c r="T39" s="163"/>
      <c r="U39" s="164"/>
      <c r="V39" s="316" t="str">
        <f>IF(P39="","",IF(AND(AA9=TRUE,AA11=TRUE),"",IF(AA9=TRUE,VLOOKUP(P39,料金表,2,FALSE),IF(AA11=TRUE,VLOOKUP(P39,料金表,3,FALSE),""))))</f>
        <v/>
      </c>
      <c r="W39" s="316"/>
      <c r="X39" s="316"/>
      <c r="Y39" s="317"/>
      <c r="Z39" s="68"/>
      <c r="AA39" s="2" t="s">
        <v>109</v>
      </c>
      <c r="AD39" s="84"/>
      <c r="AE39" s="101"/>
      <c r="AF39" s="102"/>
      <c r="AG39" s="102"/>
      <c r="AH39" s="102"/>
      <c r="AI39" s="102"/>
      <c r="AJ39" s="102"/>
      <c r="AU39" s="2"/>
      <c r="AV39" s="2"/>
    </row>
    <row r="40" spans="2:48" ht="20.100000000000001" customHeight="1" x14ac:dyDescent="0.4"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9"/>
      <c r="P40" s="129"/>
      <c r="Q40" s="130"/>
      <c r="R40" s="130"/>
      <c r="S40" s="130"/>
      <c r="T40" s="130"/>
      <c r="U40" s="131"/>
      <c r="V40" s="132" t="str">
        <f>IF(P40="","",IF(AND($AA$9=TRUE,$AA$11=TRUE),"",IF($AA$9=TRUE,VLOOKUP(P40,料金表,2,FALSE),IF($AA$11=TRUE,VLOOKUP(P40,料金表,3,FALSE),""))))</f>
        <v/>
      </c>
      <c r="W40" s="132"/>
      <c r="X40" s="132"/>
      <c r="Y40" s="133"/>
      <c r="Z40" s="68"/>
      <c r="AA40" s="2" t="str">
        <f>IF($P$39="","",IF($P$39=$AA$27,$AA$28,$AA$31))</f>
        <v/>
      </c>
      <c r="AD40" s="84"/>
      <c r="AU40" s="2"/>
      <c r="AV40" s="2"/>
    </row>
    <row r="41" spans="2:48" ht="20.100000000000001" customHeight="1" x14ac:dyDescent="0.4">
      <c r="B41" s="137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9"/>
      <c r="P41" s="129"/>
      <c r="Q41" s="130"/>
      <c r="R41" s="130"/>
      <c r="S41" s="130"/>
      <c r="T41" s="130"/>
      <c r="U41" s="131"/>
      <c r="V41" s="132" t="str">
        <f>IF(P41="","",IF(AND($AA$9=TRUE,$AA$11=TRUE),"",IF($AA$9=TRUE,VLOOKUP(P41,料金表,2,FALSE),IF($AA$11=TRUE,VLOOKUP(P41,料金表,3,FALSE),""))))</f>
        <v/>
      </c>
      <c r="W41" s="132"/>
      <c r="X41" s="132"/>
      <c r="Y41" s="133"/>
      <c r="Z41" s="68"/>
      <c r="AA41" s="2" t="str">
        <f>IF($P$40="","",IF($P$40=$AA$28,$AA$29,AA31))</f>
        <v/>
      </c>
      <c r="AD41" s="84"/>
      <c r="AU41" s="2"/>
      <c r="AV41" s="2"/>
    </row>
    <row r="42" spans="2:48" ht="20.100000000000001" customHeight="1" x14ac:dyDescent="0.4"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2"/>
      <c r="P42" s="165"/>
      <c r="Q42" s="166"/>
      <c r="R42" s="166"/>
      <c r="S42" s="166"/>
      <c r="T42" s="166"/>
      <c r="U42" s="167"/>
      <c r="V42" s="168" t="str">
        <f>IF(P42="","",IF(AND($AA$9=TRUE,$AA$11=TRUE),"",IF($AA$9=TRUE,VLOOKUP(P42,料金表,2,FALSE),IF($AA$11=TRUE,VLOOKUP(P42,料金表,3,FALSE),""))))</f>
        <v/>
      </c>
      <c r="W42" s="168"/>
      <c r="X42" s="168"/>
      <c r="Y42" s="169"/>
      <c r="Z42" s="68"/>
      <c r="AA42" s="2" t="str">
        <f>IF($P$41="","",IF($P$41=$AA$29,$AA$30,AA32))</f>
        <v/>
      </c>
      <c r="AU42" s="2"/>
      <c r="AV42" s="2"/>
    </row>
    <row r="43" spans="2:48" ht="18" customHeight="1" x14ac:dyDescent="0.4">
      <c r="B43" s="153" t="s">
        <v>87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54"/>
      <c r="V43" s="149">
        <f>IF(ISBLANK(V39),"",SUM(V39:V42))</f>
        <v>0</v>
      </c>
      <c r="W43" s="149"/>
      <c r="X43" s="149"/>
      <c r="Y43" s="150"/>
      <c r="Z43" s="69"/>
      <c r="AA43" s="113"/>
      <c r="AH43" s="9"/>
      <c r="AS43" s="6"/>
      <c r="AT43" s="6"/>
    </row>
    <row r="44" spans="2:48" ht="18" customHeight="1" thickBot="1" x14ac:dyDescent="0.45">
      <c r="B44" s="155" t="s">
        <v>92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7"/>
      <c r="V44" s="151">
        <f>IF(V43="","",V43*1.1)</f>
        <v>0</v>
      </c>
      <c r="W44" s="151"/>
      <c r="X44" s="151"/>
      <c r="Y44" s="152"/>
      <c r="Z44" s="69"/>
    </row>
    <row r="45" spans="2:48" s="11" customFormat="1" ht="5.0999999999999996" customHeight="1" x14ac:dyDescent="0.4">
      <c r="C45" s="12"/>
      <c r="D45" s="12"/>
      <c r="E45" s="12"/>
      <c r="F45" s="12"/>
      <c r="G45" s="1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88"/>
      <c r="AB45" s="85"/>
      <c r="AC45" s="85"/>
      <c r="AH45" s="6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spans="2:48" ht="12.95" customHeight="1" x14ac:dyDescent="0.4">
      <c r="B46" s="210" t="s">
        <v>114</v>
      </c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2"/>
      <c r="Z46" s="70"/>
      <c r="AA46" s="79"/>
      <c r="AB46" s="79"/>
      <c r="AC46" s="79"/>
      <c r="AH46" s="6"/>
    </row>
    <row r="47" spans="2:48" ht="12.95" customHeight="1" x14ac:dyDescent="0.25">
      <c r="B47" s="204" t="s">
        <v>113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6"/>
      <c r="Z47" s="52"/>
      <c r="AA47" s="79"/>
      <c r="AB47" s="79"/>
      <c r="AC47" s="79"/>
      <c r="AD47" s="79"/>
      <c r="AF47" s="103"/>
    </row>
    <row r="48" spans="2:48" ht="12.95" customHeight="1" x14ac:dyDescent="0.4">
      <c r="B48" s="207" t="s">
        <v>46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9"/>
      <c r="Z48" s="52"/>
      <c r="AA48" s="79"/>
      <c r="AB48" s="79"/>
      <c r="AC48" s="79"/>
      <c r="AD48" s="79"/>
      <c r="AF48" s="37"/>
    </row>
    <row r="49" spans="2:46" ht="5.0999999999999996" customHeight="1" x14ac:dyDescent="0.4">
      <c r="B49" s="15"/>
      <c r="C49" s="15"/>
      <c r="D49" s="15"/>
      <c r="I49" s="15"/>
      <c r="J49" s="15"/>
      <c r="N49" s="15"/>
      <c r="O49" s="15"/>
      <c r="R49" s="15"/>
      <c r="S49" s="15"/>
      <c r="AA49" s="76"/>
      <c r="AB49" s="76"/>
      <c r="AC49" s="76"/>
      <c r="AD49" s="76"/>
    </row>
    <row r="50" spans="2:46" ht="15" customHeight="1" x14ac:dyDescent="0.4">
      <c r="B50" s="237" t="s">
        <v>34</v>
      </c>
      <c r="C50" s="228"/>
      <c r="D50" s="229"/>
      <c r="E50" s="230"/>
      <c r="F50" s="237" t="s">
        <v>33</v>
      </c>
      <c r="G50" s="219"/>
      <c r="H50" s="220"/>
      <c r="I50" s="221"/>
      <c r="L50" s="216" t="s">
        <v>35</v>
      </c>
      <c r="M50" s="217"/>
      <c r="N50" s="217"/>
      <c r="O50" s="217"/>
      <c r="P50" s="217"/>
      <c r="Q50" s="218"/>
      <c r="R50" s="237" t="s">
        <v>34</v>
      </c>
      <c r="S50" s="228"/>
      <c r="T50" s="229"/>
      <c r="U50" s="230"/>
      <c r="V50" s="213" t="s">
        <v>43</v>
      </c>
      <c r="W50" s="228"/>
      <c r="X50" s="229"/>
      <c r="Y50" s="230"/>
      <c r="Z50" s="12"/>
      <c r="AA50" s="81"/>
      <c r="AC50" s="76"/>
      <c r="AD50" s="76"/>
    </row>
    <row r="51" spans="2:46" ht="20.100000000000001" customHeight="1" x14ac:dyDescent="0.4">
      <c r="B51" s="238"/>
      <c r="C51" s="231"/>
      <c r="D51" s="232"/>
      <c r="E51" s="233"/>
      <c r="F51" s="238"/>
      <c r="G51" s="222"/>
      <c r="H51" s="223"/>
      <c r="I51" s="224"/>
      <c r="L51" s="25"/>
      <c r="M51" s="26"/>
      <c r="N51" s="26"/>
      <c r="O51" s="26"/>
      <c r="P51" s="26"/>
      <c r="Q51" s="27"/>
      <c r="R51" s="238"/>
      <c r="S51" s="231"/>
      <c r="T51" s="232"/>
      <c r="U51" s="233"/>
      <c r="V51" s="214"/>
      <c r="W51" s="231"/>
      <c r="X51" s="232"/>
      <c r="Y51" s="233"/>
      <c r="Z51" s="12"/>
      <c r="AC51" s="80" t="s">
        <v>82</v>
      </c>
      <c r="AD51" s="10"/>
      <c r="AE51" s="37"/>
      <c r="AF51" s="37"/>
    </row>
    <row r="52" spans="2:46" ht="20.100000000000001" customHeight="1" x14ac:dyDescent="0.4">
      <c r="B52" s="239"/>
      <c r="C52" s="234"/>
      <c r="D52" s="235"/>
      <c r="E52" s="236"/>
      <c r="F52" s="239"/>
      <c r="G52" s="225"/>
      <c r="H52" s="226"/>
      <c r="I52" s="227"/>
      <c r="L52" s="28"/>
      <c r="M52" s="29"/>
      <c r="N52" s="29"/>
      <c r="O52" s="29"/>
      <c r="P52" s="29"/>
      <c r="Q52" s="30"/>
      <c r="R52" s="239"/>
      <c r="S52" s="234"/>
      <c r="T52" s="235"/>
      <c r="U52" s="236"/>
      <c r="V52" s="215"/>
      <c r="W52" s="234"/>
      <c r="X52" s="235"/>
      <c r="Y52" s="236"/>
      <c r="Z52" s="12"/>
      <c r="AC52" s="78">
        <f>COUNTA(P39:U42)</f>
        <v>0</v>
      </c>
      <c r="AD52" s="86"/>
    </row>
    <row r="53" spans="2:46" s="32" customFormat="1" ht="12.95" customHeight="1" x14ac:dyDescent="0.2">
      <c r="B53" s="32" t="s">
        <v>116</v>
      </c>
      <c r="K53" s="33"/>
      <c r="Y53" s="34" t="s">
        <v>40</v>
      </c>
      <c r="Z53" s="34"/>
      <c r="AA53" s="2"/>
      <c r="AB53" s="35"/>
      <c r="AC53" s="35"/>
      <c r="AD53" s="35"/>
      <c r="AS53" s="35"/>
      <c r="AT53" s="35"/>
    </row>
    <row r="54" spans="2:46" ht="20.100000000000001" customHeight="1" x14ac:dyDescent="0.4">
      <c r="AB54" s="10"/>
      <c r="AC54" s="10"/>
    </row>
    <row r="57" spans="2:46" ht="20.100000000000001" customHeight="1" x14ac:dyDescent="0.4">
      <c r="AE57" s="6"/>
      <c r="AF57" s="6"/>
      <c r="AG57" s="6"/>
    </row>
    <row r="58" spans="2:46" ht="20.100000000000001" customHeight="1" x14ac:dyDescent="0.4">
      <c r="AE58" s="6"/>
      <c r="AF58" s="6"/>
      <c r="AG58" s="6"/>
    </row>
    <row r="59" spans="2:46" ht="20.100000000000001" customHeight="1" x14ac:dyDescent="0.4">
      <c r="AE59" s="6"/>
      <c r="AF59" s="6"/>
      <c r="AG59" s="6"/>
    </row>
    <row r="60" spans="2:46" ht="20.100000000000001" customHeight="1" x14ac:dyDescent="0.4">
      <c r="AE60" s="6"/>
      <c r="AF60" s="6"/>
      <c r="AG60" s="6"/>
    </row>
    <row r="61" spans="2:46" ht="20.100000000000001" customHeight="1" x14ac:dyDescent="0.4">
      <c r="AE61" s="6"/>
      <c r="AF61" s="6"/>
      <c r="AG61" s="6"/>
    </row>
    <row r="62" spans="2:46" ht="20.100000000000001" customHeight="1" x14ac:dyDescent="0.4">
      <c r="AE62" s="6"/>
      <c r="AF62" s="6"/>
      <c r="AG62" s="6"/>
    </row>
    <row r="63" spans="2:46" ht="20.100000000000001" customHeight="1" x14ac:dyDescent="0.4">
      <c r="AE63" s="6"/>
      <c r="AF63" s="6"/>
      <c r="AG63" s="6"/>
    </row>
    <row r="64" spans="2:46" ht="20.100000000000001" customHeight="1" x14ac:dyDescent="0.4">
      <c r="AE64" s="6"/>
      <c r="AF64" s="6"/>
      <c r="AG64" s="6"/>
    </row>
    <row r="65" spans="31:33" ht="20.100000000000001" customHeight="1" x14ac:dyDescent="0.4">
      <c r="AE65" s="6"/>
      <c r="AF65" s="6"/>
      <c r="AG65" s="6"/>
    </row>
    <row r="66" spans="31:33" ht="20.100000000000001" customHeight="1" x14ac:dyDescent="0.4">
      <c r="AE66" s="6"/>
      <c r="AF66" s="6"/>
      <c r="AG66" s="6"/>
    </row>
    <row r="67" spans="31:33" ht="20.100000000000001" customHeight="1" x14ac:dyDescent="0.4">
      <c r="AE67" s="6"/>
      <c r="AF67" s="6"/>
      <c r="AG67" s="6"/>
    </row>
    <row r="68" spans="31:33" ht="20.100000000000001" customHeight="1" x14ac:dyDescent="0.4">
      <c r="AE68" s="6"/>
      <c r="AF68" s="6"/>
      <c r="AG68" s="6"/>
    </row>
    <row r="69" spans="31:33" ht="20.100000000000001" customHeight="1" x14ac:dyDescent="0.4">
      <c r="AE69" s="6"/>
      <c r="AF69" s="6"/>
      <c r="AG69" s="6"/>
    </row>
    <row r="70" spans="31:33" ht="20.100000000000001" customHeight="1" x14ac:dyDescent="0.4">
      <c r="AE70" s="6"/>
      <c r="AF70" s="6"/>
      <c r="AG70" s="6"/>
    </row>
    <row r="71" spans="31:33" ht="20.100000000000001" customHeight="1" x14ac:dyDescent="0.4">
      <c r="AE71" s="6"/>
      <c r="AF71" s="6"/>
      <c r="AG71" s="6"/>
    </row>
    <row r="72" spans="31:33" ht="20.100000000000001" customHeight="1" x14ac:dyDescent="0.4">
      <c r="AE72" s="6"/>
      <c r="AF72" s="6"/>
      <c r="AG72" s="6"/>
    </row>
    <row r="73" spans="31:33" ht="20.100000000000001" customHeight="1" x14ac:dyDescent="0.4">
      <c r="AE73" s="6"/>
      <c r="AF73" s="6"/>
      <c r="AG73" s="6"/>
    </row>
  </sheetData>
  <sheetProtection algorithmName="SHA-512" hashValue="7whjAC6CM2g7ZmMqoP2heAjD+YKIlT/lQpH7KUGQw1UoltQeTtELGwDalaVftyf84qnSwEftND0wW43VpTy48Q==" saltValue="F24Z/YOzpCU+AFi6i/LYdg==" spinCount="100000" sheet="1" objects="1" scenarios="1" selectLockedCells="1"/>
  <mergeCells count="105">
    <mergeCell ref="L5:P5"/>
    <mergeCell ref="Q5:Y5"/>
    <mergeCell ref="AC25:AC26"/>
    <mergeCell ref="V40:Y40"/>
    <mergeCell ref="G18:J18"/>
    <mergeCell ref="K19:Y19"/>
    <mergeCell ref="M20:Q20"/>
    <mergeCell ref="R20:S20"/>
    <mergeCell ref="AB24:AC24"/>
    <mergeCell ref="I11:U11"/>
    <mergeCell ref="G11:H11"/>
    <mergeCell ref="T20:Y20"/>
    <mergeCell ref="G16:Y16"/>
    <mergeCell ref="AA25:AA26"/>
    <mergeCell ref="G13:Y13"/>
    <mergeCell ref="G14:Y14"/>
    <mergeCell ref="AB25:AB26"/>
    <mergeCell ref="G17:Y17"/>
    <mergeCell ref="K18:Y18"/>
    <mergeCell ref="V39:Y39"/>
    <mergeCell ref="K23:Y23"/>
    <mergeCell ref="L22:N22"/>
    <mergeCell ref="G22:J23"/>
    <mergeCell ref="H15:J15"/>
    <mergeCell ref="K26:Y26"/>
    <mergeCell ref="K28:L28"/>
    <mergeCell ref="AG6:AG7"/>
    <mergeCell ref="AF6:AF7"/>
    <mergeCell ref="B6:F6"/>
    <mergeCell ref="B7:F7"/>
    <mergeCell ref="V11:Y12"/>
    <mergeCell ref="H6:L6"/>
    <mergeCell ref="I12:U12"/>
    <mergeCell ref="V7:Y7"/>
    <mergeCell ref="V8:Y8"/>
    <mergeCell ref="G12:H12"/>
    <mergeCell ref="V9:Y10"/>
    <mergeCell ref="N6:R6"/>
    <mergeCell ref="AE6:AE7"/>
    <mergeCell ref="T27:Y27"/>
    <mergeCell ref="M28:Y28"/>
    <mergeCell ref="G27:J28"/>
    <mergeCell ref="G24:Y24"/>
    <mergeCell ref="M27:Q27"/>
    <mergeCell ref="R27:S27"/>
    <mergeCell ref="B1:Y1"/>
    <mergeCell ref="M21:Y21"/>
    <mergeCell ref="G19:J19"/>
    <mergeCell ref="B17:F23"/>
    <mergeCell ref="T6:Y6"/>
    <mergeCell ref="N10:O10"/>
    <mergeCell ref="I8:M8"/>
    <mergeCell ref="I10:M10"/>
    <mergeCell ref="G7:U7"/>
    <mergeCell ref="B10:F14"/>
    <mergeCell ref="B15:F16"/>
    <mergeCell ref="B5:F5"/>
    <mergeCell ref="P10:U10"/>
    <mergeCell ref="I9:U9"/>
    <mergeCell ref="P8:U8"/>
    <mergeCell ref="N8:O8"/>
    <mergeCell ref="G10:H10"/>
    <mergeCell ref="G20:J21"/>
    <mergeCell ref="K20:L20"/>
    <mergeCell ref="K21:L21"/>
    <mergeCell ref="G9:H9"/>
    <mergeCell ref="G8:H8"/>
    <mergeCell ref="B8:F9"/>
    <mergeCell ref="G5:K5"/>
    <mergeCell ref="B47:Y47"/>
    <mergeCell ref="B48:Y48"/>
    <mergeCell ref="B46:Y46"/>
    <mergeCell ref="V50:V52"/>
    <mergeCell ref="L50:Q50"/>
    <mergeCell ref="G50:I52"/>
    <mergeCell ref="C50:E52"/>
    <mergeCell ref="B50:B52"/>
    <mergeCell ref="F50:F52"/>
    <mergeCell ref="W50:Y52"/>
    <mergeCell ref="R50:R52"/>
    <mergeCell ref="S50:U52"/>
    <mergeCell ref="P41:U41"/>
    <mergeCell ref="V41:Y41"/>
    <mergeCell ref="B39:O42"/>
    <mergeCell ref="AI6:AP14"/>
    <mergeCell ref="V43:Y43"/>
    <mergeCell ref="V44:Y44"/>
    <mergeCell ref="B43:U43"/>
    <mergeCell ref="B44:U44"/>
    <mergeCell ref="V37:Y38"/>
    <mergeCell ref="P39:U39"/>
    <mergeCell ref="P40:U40"/>
    <mergeCell ref="P42:U42"/>
    <mergeCell ref="V42:Y42"/>
    <mergeCell ref="B37:O38"/>
    <mergeCell ref="B24:F30"/>
    <mergeCell ref="B31:F32"/>
    <mergeCell ref="K25:Y25"/>
    <mergeCell ref="G26:J26"/>
    <mergeCell ref="G25:J25"/>
    <mergeCell ref="K30:Y30"/>
    <mergeCell ref="G29:J30"/>
    <mergeCell ref="G31:Y32"/>
    <mergeCell ref="L29:N29"/>
    <mergeCell ref="K27:L27"/>
  </mergeCells>
  <phoneticPr fontId="5"/>
  <dataValidations count="7">
    <dataValidation type="list" allowBlank="1" showInputMessage="1" showErrorMessage="1" sqref="Z6" xr:uid="{E25C40DF-72A7-400A-AA4B-7B3171576097}">
      <formula1>"1, 2, 3, 4, 5, 6, 7, 8, 9, 10, 11, 12,13, 14, 15, 16, 17, 18, 19, 20, 21, 22, 23, 24"</formula1>
    </dataValidation>
    <dataValidation type="custom" allowBlank="1" showInputMessage="1" showErrorMessage="1" errorTitle="入力条件" error="記入欄上部の「申込書別紙の内容を確認しました」のチェックボックスにチェックしてください。" sqref="Z18 Z25" xr:uid="{787BFA8E-BD7A-432D-9510-8602AE5D2E88}">
      <formula1>$AA$5&lt;&gt;FALSE</formula1>
    </dataValidation>
    <dataValidation type="list" allowBlank="1" showInputMessage="1" showErrorMessage="1" sqref="P40" xr:uid="{4AC6623D-40D8-4830-A6D9-14EBC0A4864D}">
      <formula1>$Z$40:$AA$40</formula1>
    </dataValidation>
    <dataValidation type="list" allowBlank="1" showInputMessage="1" showErrorMessage="1" sqref="P42" xr:uid="{C4686E2E-9046-4914-BA25-A4E783AF399F}">
      <formula1>$Z$42:$AA$42</formula1>
    </dataValidation>
    <dataValidation type="list" allowBlank="1" showInputMessage="1" showErrorMessage="1" sqref="P39:U39" xr:uid="{C3CBD7D0-1561-4CE7-8E0D-FA45AFE1B55E}">
      <formula1>$Z$39:$AA$39</formula1>
    </dataValidation>
    <dataValidation type="list" allowBlank="1" showInputMessage="1" showErrorMessage="1" sqref="P41:U41" xr:uid="{2D0B0D14-A71C-4B0F-AD34-2C19257661E9}">
      <formula1>$Z$41:$AA$41</formula1>
    </dataValidation>
    <dataValidation type="list" allowBlank="1" showInputMessage="1" showErrorMessage="1" sqref="T6:Y6 H6:L6 N6:R6" xr:uid="{53770EE2-5E10-4293-ACB8-0ECE955C8DDC}">
      <formula1>$AE$8:$AE$30</formula1>
    </dataValidation>
  </dataValidations>
  <printOptions horizontalCentered="1" verticalCentered="1"/>
  <pageMargins left="0.78740157480314965" right="0.19685039370078741" top="0.19685039370078741" bottom="0.19685039370078741" header="3.937007874015748E-2" footer="3.937007874015748E-2"/>
  <pageSetup paperSize="9" scale="93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8</xdr:row>
                    <xdr:rowOff>104775</xdr:rowOff>
                  </from>
                  <to>
                    <xdr:col>24</xdr:col>
                    <xdr:colOff>76200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10</xdr:row>
                    <xdr:rowOff>104775</xdr:rowOff>
                  </from>
                  <to>
                    <xdr:col>24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95DD-43E0-4F2D-AAE9-0433AC205EE1}">
  <sheetPr codeName="Sheet3"/>
  <dimension ref="A1:BE24"/>
  <sheetViews>
    <sheetView showGridLines="0" zoomScaleNormal="100" workbookViewId="0">
      <selection activeCell="A8" sqref="A8:BD8"/>
    </sheetView>
  </sheetViews>
  <sheetFormatPr defaultColWidth="7.625" defaultRowHeight="18.75" x14ac:dyDescent="0.4"/>
  <cols>
    <col min="2" max="5" width="2.625" customWidth="1"/>
  </cols>
  <sheetData>
    <row r="1" spans="1:57" x14ac:dyDescent="0.4">
      <c r="A1" s="16" t="str">
        <f>試験所間比較・技能試験申込書!$G$5</f>
        <v>2026年度 EMC技能試験</v>
      </c>
    </row>
    <row r="2" spans="1:57" x14ac:dyDescent="0.4">
      <c r="A2" s="49" t="s">
        <v>48</v>
      </c>
      <c r="G2" s="47"/>
    </row>
    <row r="3" spans="1:57" x14ac:dyDescent="0.4">
      <c r="G3" s="48"/>
    </row>
    <row r="4" spans="1:57" x14ac:dyDescent="0.4">
      <c r="G4" s="48"/>
    </row>
    <row r="5" spans="1:57" x14ac:dyDescent="0.4">
      <c r="G5" s="48"/>
    </row>
    <row r="6" spans="1:57" x14ac:dyDescent="0.4">
      <c r="J6" s="110" t="s">
        <v>83</v>
      </c>
      <c r="K6" s="111"/>
      <c r="L6" s="112"/>
      <c r="M6" s="109"/>
      <c r="N6" s="323" t="s">
        <v>66</v>
      </c>
      <c r="O6" s="323"/>
      <c r="P6" s="323"/>
      <c r="Q6" s="323"/>
      <c r="R6" s="323"/>
      <c r="S6" s="324"/>
      <c r="T6" s="322" t="s">
        <v>58</v>
      </c>
      <c r="U6" s="323"/>
      <c r="V6" s="323"/>
      <c r="W6" s="323"/>
      <c r="X6" s="323"/>
      <c r="Y6" s="323"/>
      <c r="Z6" s="324"/>
      <c r="AW6" s="322" t="s">
        <v>52</v>
      </c>
      <c r="AX6" s="323"/>
      <c r="AY6" s="323"/>
      <c r="AZ6" s="323"/>
      <c r="BA6" s="323"/>
      <c r="BB6" s="323"/>
      <c r="BC6" s="324"/>
      <c r="BD6" s="72"/>
    </row>
    <row r="7" spans="1:57" x14ac:dyDescent="0.4">
      <c r="A7" s="106" t="s">
        <v>81</v>
      </c>
      <c r="B7" s="106" t="s">
        <v>89</v>
      </c>
      <c r="C7" s="106" t="s">
        <v>90</v>
      </c>
      <c r="D7" s="106" t="s">
        <v>94</v>
      </c>
      <c r="E7" s="106" t="s">
        <v>95</v>
      </c>
      <c r="F7" s="107" t="s">
        <v>23</v>
      </c>
      <c r="G7" s="107" t="s">
        <v>24</v>
      </c>
      <c r="H7" s="107" t="s">
        <v>25</v>
      </c>
      <c r="I7" s="107" t="s">
        <v>36</v>
      </c>
      <c r="J7" s="107" t="s">
        <v>26</v>
      </c>
      <c r="K7" s="107" t="s">
        <v>63</v>
      </c>
      <c r="L7" s="107" t="s">
        <v>64</v>
      </c>
      <c r="M7" s="107" t="s">
        <v>65</v>
      </c>
      <c r="N7" s="107" t="s">
        <v>63</v>
      </c>
      <c r="O7" s="108" t="s">
        <v>27</v>
      </c>
      <c r="P7" s="108" t="s">
        <v>64</v>
      </c>
      <c r="Q7" s="108" t="s">
        <v>65</v>
      </c>
      <c r="R7" s="107" t="s">
        <v>67</v>
      </c>
      <c r="S7" s="107" t="s">
        <v>28</v>
      </c>
      <c r="T7" s="107" t="s">
        <v>53</v>
      </c>
      <c r="U7" s="107" t="s">
        <v>54</v>
      </c>
      <c r="V7" s="107" t="s">
        <v>59</v>
      </c>
      <c r="W7" s="107" t="s">
        <v>55</v>
      </c>
      <c r="X7" s="107" t="s">
        <v>60</v>
      </c>
      <c r="Y7" s="107" t="s">
        <v>61</v>
      </c>
      <c r="Z7" s="107" t="s">
        <v>62</v>
      </c>
      <c r="AA7" s="107" t="s">
        <v>69</v>
      </c>
      <c r="AB7" s="107" t="s">
        <v>70</v>
      </c>
      <c r="AC7" s="107" t="s">
        <v>71</v>
      </c>
      <c r="AD7" s="107" t="s">
        <v>72</v>
      </c>
      <c r="AE7" s="107" t="s">
        <v>73</v>
      </c>
      <c r="AF7" s="107" t="s">
        <v>74</v>
      </c>
      <c r="AG7" s="107" t="s">
        <v>75</v>
      </c>
      <c r="AH7" s="107" t="s">
        <v>76</v>
      </c>
      <c r="AI7" s="107" t="s">
        <v>77</v>
      </c>
      <c r="AJ7" s="107" t="s">
        <v>78</v>
      </c>
      <c r="AK7" s="107" t="s">
        <v>84</v>
      </c>
      <c r="AL7" s="107" t="s">
        <v>85</v>
      </c>
      <c r="AM7" s="107" t="s">
        <v>86</v>
      </c>
      <c r="AN7" s="107" t="s">
        <v>79</v>
      </c>
      <c r="AO7" s="107" t="s">
        <v>80</v>
      </c>
      <c r="AP7" s="107" t="s">
        <v>100</v>
      </c>
      <c r="AQ7" s="107" t="s">
        <v>101</v>
      </c>
      <c r="AR7" s="107" t="s">
        <v>102</v>
      </c>
      <c r="AS7" s="107" t="s">
        <v>103</v>
      </c>
      <c r="AT7" s="107" t="s">
        <v>104</v>
      </c>
      <c r="AU7" s="107" t="s">
        <v>88</v>
      </c>
      <c r="AV7" s="107" t="s">
        <v>93</v>
      </c>
      <c r="AW7" s="107" t="s">
        <v>68</v>
      </c>
      <c r="AX7" s="107" t="s">
        <v>54</v>
      </c>
      <c r="AY7" s="107" t="s">
        <v>59</v>
      </c>
      <c r="AZ7" s="107" t="s">
        <v>55</v>
      </c>
      <c r="BA7" s="107" t="s">
        <v>56</v>
      </c>
      <c r="BB7" s="107" t="s">
        <v>57</v>
      </c>
      <c r="BC7" s="107" t="s">
        <v>28</v>
      </c>
      <c r="BD7" s="107" t="s">
        <v>29</v>
      </c>
      <c r="BE7" s="17"/>
    </row>
    <row r="8" spans="1:57" s="97" customFormat="1" ht="24" customHeight="1" x14ac:dyDescent="0.4">
      <c r="A8" s="105">
        <f>試験所間比較・技能試験申込書!AC52</f>
        <v>0</v>
      </c>
      <c r="B8" s="92"/>
      <c r="C8" s="92"/>
      <c r="D8" s="92"/>
      <c r="E8" s="92"/>
      <c r="F8" s="93" t="str">
        <f>IF(ISBLANK(試験所間比較・技能試験申込書!$H$6),"",試験所間比較・技能試験申込書!$H$6)</f>
        <v/>
      </c>
      <c r="G8" s="92" t="str">
        <f>IF(ISBLANK(試験所間比較・技能試験申込書!$N$6),"",試験所間比較・技能試験申込書!$N$6)</f>
        <v/>
      </c>
      <c r="H8" s="92" t="str">
        <f>IF(ISBLANK(試験所間比較・技能試験申込書!$T$6),"",試験所間比較・技能試験申込書!$T$6)</f>
        <v/>
      </c>
      <c r="I8" s="92" t="str">
        <f>試験所間比較・技能試験申込書!$AB$10</f>
        <v/>
      </c>
      <c r="J8" s="92" t="str">
        <f>IF(ISBLANK(試験所間比較・技能試験申込書!$G$7),"",試験所間比較・技能試験申込書!$G$7)</f>
        <v/>
      </c>
      <c r="K8" s="92" t="str">
        <f>IF(ISBLANK(試験所間比較・技能試験申込書!$I$8),"",試験所間比較・技能試験申込書!$I$8)</f>
        <v/>
      </c>
      <c r="L8" s="92" t="str">
        <f>IF(ISBLANK(試験所間比較・技能試験申込書!$I$9),"",試験所間比較・技能試験申込書!$I$9)</f>
        <v/>
      </c>
      <c r="M8" s="92" t="str">
        <f>IF(ISBLANK(試験所間比較・技能試験申込書!$P$8),"",試験所間比較・技能試験申込書!$P$8)</f>
        <v/>
      </c>
      <c r="N8" s="92" t="str">
        <f>IF(ISBLANK(試験所間比較・技能試験申込書!$I$10),"",試験所間比較・技能試験申込書!$I$10)</f>
        <v/>
      </c>
      <c r="O8" s="94" t="str">
        <f>IF(ISBLANK(試験所間比較・技能試験申込書!$I$11),"",試験所間比較・技能試験申込書!$I$11)</f>
        <v/>
      </c>
      <c r="P8" s="94" t="str">
        <f>IF(ISBLANK(試験所間比較・技能試験申込書!$I$12),"",試験所間比較・技能試験申込書!$I$12)</f>
        <v/>
      </c>
      <c r="Q8" s="94" t="str">
        <f>IF(ISBLANK(試験所間比較・技能試験申込書!$P$10),"",試験所間比較・技能試験申込書!$P$10)</f>
        <v/>
      </c>
      <c r="R8" s="92" t="str">
        <f>IF(ISBLANK(試験所間比較・技能試験申込書!$H$15),"",試験所間比較・技能試験申込書!$H$15)</f>
        <v/>
      </c>
      <c r="S8" s="92" t="str">
        <f>IF(ISBLANK(試験所間比較・技能試験申込書!$G$16),"",試験所間比較・技能試験申込書!$G$16)</f>
        <v/>
      </c>
      <c r="T8" s="92">
        <f>IF(試験所間比較・技能試験申込書!$K$18="",試験所間比較・技能試験申込書!G7,試験所間比較・技能試験申込書!K18)</f>
        <v>0</v>
      </c>
      <c r="U8" s="92">
        <f>IF(試験所間比較・技能試験申込書!$K$19="",試験所間比較・技能試験申込書!I11,試験所間比較・技能試験申込書!K19)</f>
        <v>0</v>
      </c>
      <c r="V8" s="92">
        <f>IF(試験所間比較・技能試験申込書!$M$20="",試験所間比較・技能試験申込書!I10,試験所間比較・技能試験申込書!M20)</f>
        <v>0</v>
      </c>
      <c r="W8" s="92">
        <f>IF(試験所間比較・技能試験申込書!$M$21="",試験所間比較・技能試験申込書!I12,試験所間比較・技能試験申込書!M21)</f>
        <v>0</v>
      </c>
      <c r="X8" s="92">
        <f>IF(試験所間比較・技能試験申込書!$T$20="",試験所間比較・技能試験申込書!P10,試験所間比較・技能試験申込書!T20)</f>
        <v>0</v>
      </c>
      <c r="Y8" s="92">
        <f>IF(試験所間比較・技能試験申込書!$L$22="",試験所間比較・技能試験申込書!H15,試験所間比較・技能試験申込書!L22)</f>
        <v>0</v>
      </c>
      <c r="Z8" s="92">
        <f>IF(試験所間比較・技能試験申込書!$K$23="",試験所間比較・技能試験申込書!G16,試験所間比較・技能試験申込書!K23)</f>
        <v>0</v>
      </c>
      <c r="AA8" s="95" t="str">
        <f>IF(ISBLANK(試験所間比較・技能試験申込書!P39),"",試験所間比較・技能試験申込書!B39)</f>
        <v/>
      </c>
      <c r="AB8" s="95" t="str">
        <f>IF(ISBLANK(試験所間比較・技能試験申込書!V39),"",試験所間比較・技能試験申込書!V39)</f>
        <v/>
      </c>
      <c r="AC8" s="95" t="str">
        <f>IF(ISBLANK(試験所間比較・技能試験申込書!P39),"",COUNTA(試験所間比較・技能試験申込書!P39))</f>
        <v/>
      </c>
      <c r="AD8" s="95"/>
      <c r="AE8" s="95" t="str">
        <f>IF(ISBLANK(AB$8),"",AB$8)</f>
        <v/>
      </c>
      <c r="AF8" s="95" t="str">
        <f>IF(ISBLANK(試験所間比較・技能試験申込書!P40),"",$A$2)</f>
        <v/>
      </c>
      <c r="AG8" s="95" t="str">
        <f>IF(ISBLANK(試験所間比較・技能試験申込書!V40),"",試験所間比較・技能試験申込書!V40)</f>
        <v/>
      </c>
      <c r="AH8" s="95" t="str">
        <f>IF(ISBLANK(試験所間比較・技能試験申込書!P40),"",COUNTA(試験所間比較・技能試験申込書!P40))</f>
        <v/>
      </c>
      <c r="AI8" s="95"/>
      <c r="AJ8" s="95" t="str">
        <f>IF(ISBLANK(AG8),"",AG$8)</f>
        <v/>
      </c>
      <c r="AK8" s="95" t="str">
        <f>IF(ISBLANK(試験所間比較・技能試験申込書!P41),"",$A$2)</f>
        <v/>
      </c>
      <c r="AL8" s="95" t="str">
        <f>IF(ISBLANK(試験所間比較・技能試験申込書!V41),"",試験所間比較・技能試験申込書!V41)</f>
        <v/>
      </c>
      <c r="AM8" s="95" t="str">
        <f>IF(ISBLANK(試験所間比較・技能試験申込書!P41),"",COUNTA(試験所間比較・技能試験申込書!P41))</f>
        <v/>
      </c>
      <c r="AN8" s="95"/>
      <c r="AO8" s="95" t="str">
        <f>IF(ISBLANK(AL8),"",AL$8)</f>
        <v/>
      </c>
      <c r="AP8" s="95" t="str">
        <f>IF(ISBLANK(試験所間比較・技能試験申込書!P42),"",$A$2)</f>
        <v/>
      </c>
      <c r="AQ8" s="95" t="str">
        <f>IF(ISBLANK(試験所間比較・技能試験申込書!V42),"",試験所間比較・技能試験申込書!V42)</f>
        <v/>
      </c>
      <c r="AR8" s="95" t="str">
        <f>IF(ISBLANK(試験所間比較・技能試験申込書!P42),"",COUNTA(試験所間比較・技能試験申込書!P42))</f>
        <v/>
      </c>
      <c r="AS8" s="95"/>
      <c r="AT8" s="95" t="str">
        <f>IF(ISBLANK(AQ8),"",AQ$8)</f>
        <v/>
      </c>
      <c r="AU8" s="95">
        <f>試験所間比較・技能試験申込書!V43</f>
        <v>0</v>
      </c>
      <c r="AV8" s="95">
        <f>試験所間比較・技能試験申込書!V44</f>
        <v>0</v>
      </c>
      <c r="AW8" s="92">
        <f>IF(試験所間比較・技能試験申込書!K25="",試験所間比較・技能試験申込書!G7,試験所間比較・技能試験申込書!K25)</f>
        <v>0</v>
      </c>
      <c r="AX8" s="92">
        <f>IF(試験所間比較・技能試験申込書!K26="",試験所間比較・技能試験申込書!I11,試験所間比較・技能試験申込書!K26)</f>
        <v>0</v>
      </c>
      <c r="AY8" s="92">
        <f>IF(試験所間比較・技能試験申込書!M27="",試験所間比較・技能試験申込書!I10,試験所間比較・技能試験申込書!M27)</f>
        <v>0</v>
      </c>
      <c r="AZ8" s="92">
        <f>IF(試験所間比較・技能試験申込書!M28="",試験所間比較・技能試験申込書!I12,試験所間比較・技能試験申込書!M28)</f>
        <v>0</v>
      </c>
      <c r="BA8" s="92">
        <f>IF(試験所間比較・技能試験申込書!T27="",試験所間比較・技能試験申込書!P10,試験所間比較・技能試験申込書!T27)</f>
        <v>0</v>
      </c>
      <c r="BB8" s="92">
        <f>IF(試験所間比較・技能試験申込書!$L$29="",試験所間比較・技能試験申込書!H15,試験所間比較・技能試験申込書!L29)</f>
        <v>0</v>
      </c>
      <c r="BC8" s="92">
        <f>IF(試験所間比較・技能試験申込書!$K$30="",試験所間比較・技能試験申込書!G16,試験所間比較・技能試験申込書!K30)</f>
        <v>0</v>
      </c>
      <c r="BD8" s="92" t="str">
        <f>IF(ISBLANK(試験所間比較・技能試験申込書!$G$31),"",試験所間比較・技能試験申込書!$G$31)</f>
        <v/>
      </c>
      <c r="BE8" s="96" t="s">
        <v>30</v>
      </c>
    </row>
    <row r="24" spans="32:48" x14ac:dyDescent="0.4"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</row>
  </sheetData>
  <mergeCells count="3">
    <mergeCell ref="AW6:BC6"/>
    <mergeCell ref="T6:Z6"/>
    <mergeCell ref="N6:S6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試験所間比較・技能試験申込書</vt:lpstr>
      <vt:lpstr>非表示_入力用シート</vt:lpstr>
      <vt:lpstr>試験所間比較・技能試験申込書!Print_Area</vt:lpstr>
      <vt:lpstr>試験所間比較・技能試験申込書!料金表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徳嗣</dc:creator>
  <cp:lastModifiedBy>松山 麻衣</cp:lastModifiedBy>
  <cp:lastPrinted>2026-01-27T00:33:24Z</cp:lastPrinted>
  <dcterms:created xsi:type="dcterms:W3CDTF">2021-04-08T02:38:03Z</dcterms:created>
  <dcterms:modified xsi:type="dcterms:W3CDTF">2026-01-27T04:11:49Z</dcterms:modified>
</cp:coreProperties>
</file>