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oud\Box\M_00-専門委員会推進部資料\000 共通\出版\(書籍申込用紙)\"/>
    </mc:Choice>
  </mc:AlternateContent>
  <xr:revisionPtr revIDLastSave="0" documentId="13_ncr:1_{53972144-4837-4347-BEFE-C8FDBA43B3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注文用紙" sheetId="1" r:id="rId1"/>
  </sheets>
  <definedNames>
    <definedName name="_xlnm.Print_Area" localSheetId="0">注文用紙!$A$1:$AL$80</definedName>
    <definedName name="資料" localSheetId="0">注文用紙!$BU$11:$BW$68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7" i="1" l="1"/>
  <c r="AI12" i="1"/>
  <c r="AI68" i="1" l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G69" i="1" l="1"/>
  <c r="AM5" i="1" s="1"/>
  <c r="AI6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katayama</author>
  </authors>
  <commentList>
    <comment ref="F8" authorId="0" shapeId="0" xr:uid="{8FB3DE79-1722-4B6F-BE7A-B2521DFEB042}">
      <text>
        <r>
          <rPr>
            <b/>
            <sz val="9"/>
            <color indexed="81"/>
            <rFont val="MS P ゴシック"/>
            <family val="3"/>
            <charset val="128"/>
          </rPr>
          <t>都道府県を選択</t>
        </r>
      </text>
    </comment>
  </commentList>
</comments>
</file>

<file path=xl/sharedStrings.xml><?xml version="1.0" encoding="utf-8"?>
<sst xmlns="http://schemas.openxmlformats.org/spreadsheetml/2006/main" count="99" uniqueCount="66">
  <si>
    <t>T E L</t>
    <phoneticPr fontId="2"/>
  </si>
  <si>
    <t>E - m a i l</t>
    <phoneticPr fontId="2"/>
  </si>
  <si>
    <t>非会員</t>
    <rPh sb="0" eb="3">
      <t>ヒカイイン</t>
    </rPh>
    <phoneticPr fontId="2"/>
  </si>
  <si>
    <t>出版物注文用紙</t>
    <rPh sb="0" eb="3">
      <t>シュッパンブツ</t>
    </rPh>
    <rPh sb="3" eb="5">
      <t>チュウモン</t>
    </rPh>
    <rPh sb="5" eb="7">
      <t>ヨウシ</t>
    </rPh>
    <phoneticPr fontId="2"/>
  </si>
  <si>
    <t>法人名</t>
    <rPh sb="0" eb="2">
      <t>ホウジン</t>
    </rPh>
    <rPh sb="2" eb="3">
      <t>メイ</t>
    </rPh>
    <phoneticPr fontId="2"/>
  </si>
  <si>
    <t>会員</t>
    <rPh sb="0" eb="2">
      <t>カイイン</t>
    </rPh>
    <phoneticPr fontId="2"/>
  </si>
  <si>
    <t>所属部署</t>
    <rPh sb="0" eb="2">
      <t>ショゾク</t>
    </rPh>
    <rPh sb="2" eb="4">
      <t>ブショ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</si>
  <si>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</si>
  <si>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</si>
  <si>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氏　名</t>
    <rPh sb="0" eb="1">
      <t>シ</t>
    </rPh>
    <rPh sb="2" eb="3">
      <t>メイ</t>
    </rPh>
    <phoneticPr fontId="2"/>
  </si>
  <si>
    <t>書籍名</t>
    <rPh sb="0" eb="2">
      <t>ショセキ</t>
    </rPh>
    <rPh sb="2" eb="3">
      <t>メイ</t>
    </rPh>
    <phoneticPr fontId="3"/>
  </si>
  <si>
    <t>冊数</t>
    <rPh sb="0" eb="2">
      <t>サッスウ</t>
    </rPh>
    <phoneticPr fontId="3"/>
  </si>
  <si>
    <t>商品名</t>
    <rPh sb="0" eb="3">
      <t>ショウヒンメイ</t>
    </rPh>
    <phoneticPr fontId="3"/>
  </si>
  <si>
    <t>会員</t>
    <rPh sb="0" eb="2">
      <t>カイイン</t>
    </rPh>
    <phoneticPr fontId="3"/>
  </si>
  <si>
    <t>MIL-HDBK-217Fの実践的活用法</t>
  </si>
  <si>
    <t>IEC対応 安全規格ガイドブック-CTL決定書の解説を含む-</t>
  </si>
  <si>
    <t>UL規格実用ガイドライン UL6500/60065PAG 翻訳版</t>
  </si>
  <si>
    <t>UL規格実用ガイドライン UL60950 PAG 翻訳版</t>
  </si>
  <si>
    <t>合　計</t>
    <rPh sb="0" eb="1">
      <t>ゴウ</t>
    </rPh>
    <rPh sb="2" eb="3">
      <t>ケイ</t>
    </rPh>
    <phoneticPr fontId="2"/>
  </si>
  <si>
    <t>備　考</t>
    <rPh sb="0" eb="1">
      <t>ソナエ</t>
    </rPh>
    <rPh sb="2" eb="3">
      <t>コウ</t>
    </rPh>
    <phoneticPr fontId="2"/>
  </si>
  <si>
    <t>必要事項をご記入のうえ、本Excelファイルを publication01@kec.jp までお送りください。※PDF等に変換しないでください。</t>
    <rPh sb="0" eb="2">
      <t>ヒツヨウ</t>
    </rPh>
    <rPh sb="2" eb="4">
      <t>ジコウ</t>
    </rPh>
    <rPh sb="6" eb="8">
      <t>キニュウ</t>
    </rPh>
    <rPh sb="12" eb="13">
      <t>ホン</t>
    </rPh>
    <phoneticPr fontId="2"/>
  </si>
  <si>
    <t>不要輻射ハンドブック インダストリーカナダ規定集 2015年版 対訳版</t>
  </si>
  <si>
    <t>一般社団法人KEC関西電子工業振興センター</t>
    <phoneticPr fontId="2"/>
  </si>
  <si>
    <t>ご提供いただいた個人情報に関しましては、本サービスご提供のための業務（受付、連絡、請求書発行等）に利用させていただきます。</t>
    <phoneticPr fontId="2"/>
  </si>
  <si>
    <t>また、弊センターのサービス向上に向けて、各種のご案内・情報提供やアンケート実施に利用させていただく場合がありますので、ご了承願います。</t>
    <phoneticPr fontId="2"/>
  </si>
  <si>
    <t>ご不明な点がありましたら、専門委員会推進部（0774-29-9041）までお問い合わせください。</t>
    <phoneticPr fontId="2"/>
  </si>
  <si>
    <t>IEEE/ANSI C63解釈集 対訳版</t>
  </si>
  <si>
    <t>米国IEEE ANSI C63.5-2017 対訳版</t>
  </si>
  <si>
    <r>
      <t>金額</t>
    </r>
    <r>
      <rPr>
        <sz val="7"/>
        <rFont val="MS UI Gothic"/>
        <family val="3"/>
        <charset val="128"/>
      </rPr>
      <t xml:space="preserve"> (税込み)</t>
    </r>
    <rPh sb="0" eb="2">
      <t>キンガク</t>
    </rPh>
    <rPh sb="4" eb="6">
      <t>ゼイコ</t>
    </rPh>
    <phoneticPr fontId="3"/>
  </si>
  <si>
    <t>MIL-STD-461A 1963,1969,1970,1971年(絶版によりコピー対応)</t>
  </si>
  <si>
    <t>MIL-STD-462 1968,1970,1971,1980,1986年(絶版によりコピー対応)</t>
  </si>
  <si>
    <t>MIL-STD-461B 1980年 + MIL-STD-463A 1977年(絶版によりコピー対応)</t>
  </si>
  <si>
    <t>MIL-STD-461C 1986年 + MIL-STD-463A 1977年(絶版によりコピー対応)</t>
  </si>
  <si>
    <t>MIL-STD-461D 1993年 + MIL-STD-462D 1993年(絶版によりコピー対応)</t>
  </si>
  <si>
    <t>MIL-STD-461E 1999年(絶版によりコピー対応)</t>
  </si>
  <si>
    <t>IEC対応 安全規格ガイドブック(第2版)-第1版以降に発行されたCTL決定文書-</t>
  </si>
  <si>
    <t>電子機器の信頼度予測(訳本)MIL-HDBK-217F NOTICE 2(絶版によりコピー対応)</t>
  </si>
  <si>
    <t>電子機器の信頼度予測技法 -成功のための最新ノウハウ-(絶版によりコピー対応)</t>
  </si>
  <si>
    <t>EPRD-97 電子部品の信頼性データ(絶版によりコピー対応)</t>
  </si>
  <si>
    <t>NPRD-95 非電子部品の信頼性データ(絶版によりコピー対応)</t>
  </si>
  <si>
    <t>EMC用語集(第3版)</t>
  </si>
  <si>
    <t>MIL-STD-461G 2015年(邦訳版)</t>
  </si>
  <si>
    <t>欧州官報L41 UNECE規則第10号 Ver.5(対訳版)</t>
  </si>
  <si>
    <t>欧州ETSI規格対訳版 ETSI EN 301 893 第2.1.1版(2017-05)</t>
  </si>
  <si>
    <t>欧州ETSI規格対訳版 ETSI EN 303 413 第1.1.1版(2017-06)</t>
  </si>
  <si>
    <t>韓国国立電波研究院 告示 第2018-17号/公告 第2018-128号/告示 第2018-29号(邦訳版)</t>
  </si>
  <si>
    <r>
      <t>ご注文に関する注意事項</t>
    </r>
    <r>
      <rPr>
        <sz val="6.5"/>
        <color theme="0"/>
        <rFont val="MS UI Gothic"/>
        <family val="3"/>
        <charset val="128"/>
      </rPr>
      <t>　　※会員、非会員により出版物のお届け方法が異なります。</t>
    </r>
    <phoneticPr fontId="2"/>
  </si>
  <si>
    <r>
      <rPr>
        <b/>
        <u/>
        <sz val="6.5"/>
        <color indexed="9"/>
        <rFont val="MS UI Gothic"/>
        <family val="3"/>
        <charset val="128"/>
      </rPr>
      <t>個人情報のお取り扱いについて</t>
    </r>
  </si>
  <si>
    <t>欧州ETSI規格対訳版 ETSI EN 301 489-1 第2.1.1版(2017-02)</t>
  </si>
  <si>
    <t>欧州ETSI規格対訳版 ETSI EN 301 489-17 第3.1.1版(2017-02)</t>
  </si>
  <si>
    <t>欧州ETSI規格対訳版 ETSI EN 300 328 第2.1.1版(2016-11)</t>
  </si>
  <si>
    <t>MIL-STD-461F 2007年(邦訳版)</t>
  </si>
  <si>
    <t>欧州ETSI規格対訳版 ETSI EN 300 330-1 第1.7.1版(2010-02)</t>
    <rPh sb="0" eb="2">
      <t>オウシュウ</t>
    </rPh>
    <rPh sb="6" eb="8">
      <t>キカク</t>
    </rPh>
    <rPh sb="8" eb="10">
      <t>タイヤク</t>
    </rPh>
    <rPh sb="10" eb="11">
      <t>バン</t>
    </rPh>
    <rPh sb="30" eb="31">
      <t>ダイ</t>
    </rPh>
    <rPh sb="36" eb="37">
      <t>バン</t>
    </rPh>
    <phoneticPr fontId="18"/>
  </si>
  <si>
    <t>不要輻射ハンドブック FCC規格集 2023年版 FCC Part2/Part15/Part18/MP-5 対訳版</t>
  </si>
  <si>
    <t>： ご注文確定後、請求書（PDF）をメール送信いたします。ご入金確認後、出版物を発送いたします。</t>
    <rPh sb="21" eb="23">
      <t>ソウシン</t>
    </rPh>
    <phoneticPr fontId="2"/>
  </si>
  <si>
    <t>欧州ETSI規格対訳版 ETSI EN 301 489-3 第1.6.1版(2013-08)</t>
    <rPh sb="0" eb="2">
      <t>オウシュウ</t>
    </rPh>
    <rPh sb="6" eb="8">
      <t>キカク</t>
    </rPh>
    <rPh sb="8" eb="10">
      <t>タイヤク</t>
    </rPh>
    <rPh sb="10" eb="11">
      <t>バン</t>
    </rPh>
    <rPh sb="30" eb="31">
      <t>ダイ</t>
    </rPh>
    <rPh sb="36" eb="37">
      <t>バン</t>
    </rPh>
    <phoneticPr fontId="23"/>
  </si>
  <si>
    <t>韓国電波研究院 告示2017-14号 放送通信機資材などの適合性評価に関する告示 邦訳版(コピー対応)</t>
    <rPh sb="41" eb="43">
      <t>ホウヤク</t>
    </rPh>
    <rPh sb="43" eb="44">
      <t>バン</t>
    </rPh>
    <phoneticPr fontId="19"/>
  </si>
  <si>
    <t>米国IEEE ANSI C63.4-2014 対訳版</t>
    <rPh sb="0" eb="2">
      <t>ベイコク</t>
    </rPh>
    <phoneticPr fontId="19"/>
  </si>
  <si>
    <t>-</t>
    <phoneticPr fontId="2"/>
  </si>
  <si>
    <t>米国IEEE ANSI C63.4-2014 対訳版</t>
  </si>
  <si>
    <t>欧州ETSI規格対訳版 ETSI EN 300 330-1 第1.7.1版(2010-02)</t>
  </si>
  <si>
    <t>欧州ETSI規格対訳版 ETSI EN 301 489-3 第1.6.1版(2013-08)</t>
  </si>
  <si>
    <t>韓国電波研究院 告示2017-14号 放送通信機資材などの適合性評価に関する告示 邦訳版(コピー対応)</t>
  </si>
  <si>
    <t>： ご注文確定後、請求書（PDF）をメール送信し、出版物を発送いたします。</t>
    <rPh sb="29" eb="31">
      <t>ハッソウ</t>
    </rPh>
    <phoneticPr fontId="2"/>
  </si>
  <si>
    <t>会員種別</t>
    <phoneticPr fontId="2"/>
  </si>
  <si>
    <t>KEC-BPO27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</si>
</sst>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〒&quot;###\-###0"/>
    <numFmt numFmtId="177" formatCode="#,##0_ \ "/>
  </numFmts>
  <fonts count="2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S UI Gothic"/>
      <family val="3"/>
      <charset val="128"/>
    </font>
    <font>
      <b/>
      <sz val="10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MS UI Gothic"/>
      <family val="3"/>
      <charset val="128"/>
    </font>
    <font>
      <sz val="7"/>
      <name val="MS UI Gothic"/>
      <family val="3"/>
      <charset val="128"/>
    </font>
    <font>
      <sz val="6.5"/>
      <color theme="1"/>
      <name val="MS UI Gothic"/>
      <family val="3"/>
      <charset val="128"/>
    </font>
    <font>
      <b/>
      <sz val="9"/>
      <name val="MS UI Gothic"/>
      <family val="3"/>
      <charset val="128"/>
    </font>
    <font>
      <sz val="9"/>
      <color theme="1"/>
      <name val="MS UI Gothic"/>
      <family val="3"/>
      <charset val="128"/>
    </font>
    <font>
      <b/>
      <sz val="6.5"/>
      <color theme="0"/>
      <name val="MS UI Gothic"/>
      <family val="3"/>
      <charset val="128"/>
    </font>
    <font>
      <b/>
      <u/>
      <sz val="6.5"/>
      <color theme="0"/>
      <name val="MS UI Gothic"/>
      <family val="3"/>
      <charset val="128"/>
    </font>
    <font>
      <sz val="6.5"/>
      <color theme="0"/>
      <name val="MS UI Gothic"/>
      <family val="3"/>
      <charset val="128"/>
    </font>
    <font>
      <sz val="6.5"/>
      <name val="MS UI Gothic"/>
      <family val="3"/>
      <charset val="128"/>
    </font>
    <font>
      <b/>
      <sz val="6.5"/>
      <name val="MS UI Gothic"/>
      <family val="3"/>
      <charset val="128"/>
    </font>
    <font>
      <b/>
      <u/>
      <sz val="6.5"/>
      <color indexed="9"/>
      <name val="MS UI Gothic"/>
      <family val="3"/>
      <charset val="128"/>
    </font>
    <font>
      <sz val="12"/>
      <name val="MS UI Gothic"/>
      <family val="3"/>
      <charset val="128"/>
    </font>
    <font>
      <sz val="1"/>
      <color theme="0"/>
      <name val="MS UI Gothic"/>
      <family val="3"/>
      <charset val="128"/>
    </font>
    <font>
      <b/>
      <sz val="12"/>
      <name val="MS UI Gothic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0"/>
      <name val="MS UI Gothic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5" tint="-0.249977111117893"/>
      <name val="MS UI Gothic"/>
      <family val="3"/>
      <charset val="128"/>
    </font>
    <font>
      <b/>
      <sz val="16"/>
      <name val="BIZ UDP明朝 Medium"/>
      <family val="1"/>
      <charset val="128"/>
    </font>
    <font>
      <sz val="10"/>
      <name val="BIZ UD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72">
    <xf numFmtId="0" fontId="0" fillId="0" borderId="0" xfId="0">
      <alignment vertical="center"/>
    </xf>
    <xf numFmtId="20" fontId="4" fillId="2" borderId="0" xfId="3" applyNumberFormat="1" applyFont="1" applyFill="1" applyAlignment="1" applyProtection="1">
      <alignment horizontal="center" vertical="center"/>
      <protection hidden="1"/>
    </xf>
    <xf numFmtId="0" fontId="4" fillId="2" borderId="0" xfId="0" applyFont="1" applyFill="1" applyProtection="1">
      <alignment vertical="center"/>
      <protection hidden="1"/>
    </xf>
    <xf numFmtId="0" fontId="4" fillId="2" borderId="0" xfId="3" applyFont="1" applyFill="1" applyProtection="1">
      <alignment vertical="center"/>
      <protection hidden="1"/>
    </xf>
    <xf numFmtId="0" fontId="5" fillId="2" borderId="0" xfId="3" applyFont="1" applyFill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7" fillId="2" borderId="0" xfId="3" applyFont="1" applyFill="1" applyAlignment="1" applyProtection="1">
      <alignment vertical="top"/>
      <protection hidden="1"/>
    </xf>
    <xf numFmtId="0" fontId="7" fillId="0" borderId="0" xfId="0" applyFont="1" applyProtection="1">
      <alignment vertical="center"/>
      <protection hidden="1"/>
    </xf>
    <xf numFmtId="3" fontId="7" fillId="0" borderId="0" xfId="0" applyNumberFormat="1" applyFont="1" applyProtection="1">
      <alignment vertical="center"/>
      <protection hidden="1"/>
    </xf>
    <xf numFmtId="0" fontId="9" fillId="2" borderId="0" xfId="0" applyFont="1" applyFill="1" applyAlignment="1" applyProtection="1">
      <alignment horizontal="right"/>
      <protection hidden="1"/>
    </xf>
    <xf numFmtId="0" fontId="8" fillId="0" borderId="0" xfId="0" applyFont="1" applyProtection="1">
      <alignment vertical="center"/>
      <protection hidden="1"/>
    </xf>
    <xf numFmtId="0" fontId="8" fillId="0" borderId="0" xfId="0" applyFont="1" applyAlignment="1" applyProtection="1">
      <alignment vertical="top"/>
      <protection hidden="1"/>
    </xf>
    <xf numFmtId="20" fontId="7" fillId="2" borderId="0" xfId="3" applyNumberFormat="1" applyFont="1" applyFill="1" applyAlignment="1" applyProtection="1">
      <alignment horizontal="center" vertical="center"/>
      <protection hidden="1"/>
    </xf>
    <xf numFmtId="20" fontId="10" fillId="2" borderId="0" xfId="3" applyNumberFormat="1" applyFont="1" applyFill="1" applyAlignment="1" applyProtection="1">
      <alignment horizontal="center" vertical="center"/>
      <protection hidden="1"/>
    </xf>
    <xf numFmtId="0" fontId="7" fillId="2" borderId="15" xfId="0" applyFont="1" applyFill="1" applyBorder="1" applyProtection="1">
      <alignment vertical="center"/>
      <protection hidden="1"/>
    </xf>
    <xf numFmtId="0" fontId="7" fillId="2" borderId="12" xfId="3" applyFont="1" applyFill="1" applyBorder="1" applyAlignment="1" applyProtection="1">
      <alignment horizontal="left" vertical="center"/>
      <protection hidden="1"/>
    </xf>
    <xf numFmtId="0" fontId="7" fillId="2" borderId="12" xfId="0" applyFont="1" applyFill="1" applyBorder="1" applyProtection="1">
      <alignment vertical="center"/>
      <protection hidden="1"/>
    </xf>
    <xf numFmtId="0" fontId="7" fillId="2" borderId="12" xfId="3" applyFont="1" applyFill="1" applyBorder="1" applyProtection="1">
      <alignment vertical="center"/>
      <protection hidden="1"/>
    </xf>
    <xf numFmtId="0" fontId="7" fillId="2" borderId="14" xfId="0" applyFont="1" applyFill="1" applyBorder="1" applyProtection="1">
      <alignment vertical="center"/>
      <protection hidden="1"/>
    </xf>
    <xf numFmtId="0" fontId="7" fillId="2" borderId="1" xfId="0" applyFont="1" applyFill="1" applyBorder="1" applyProtection="1">
      <alignment vertical="center"/>
      <protection hidden="1"/>
    </xf>
    <xf numFmtId="0" fontId="7" fillId="2" borderId="16" xfId="0" applyFont="1" applyFill="1" applyBorder="1" applyProtection="1">
      <alignment vertical="center"/>
      <protection hidden="1"/>
    </xf>
    <xf numFmtId="0" fontId="7" fillId="2" borderId="17" xfId="3" applyFont="1" applyFill="1" applyBorder="1" applyAlignment="1" applyProtection="1">
      <alignment horizontal="distributed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18" xfId="0" applyFont="1" applyBorder="1" applyAlignment="1" applyProtection="1">
      <alignment horizontal="left" vertical="center"/>
      <protection hidden="1"/>
    </xf>
    <xf numFmtId="0" fontId="7" fillId="2" borderId="19" xfId="0" applyFont="1" applyFill="1" applyBorder="1" applyProtection="1">
      <alignment vertical="center"/>
      <protection hidden="1"/>
    </xf>
    <xf numFmtId="0" fontId="7" fillId="2" borderId="10" xfId="3" applyFont="1" applyFill="1" applyBorder="1" applyAlignment="1" applyProtection="1">
      <alignment horizontal="center" vertical="center"/>
      <protection hidden="1"/>
    </xf>
    <xf numFmtId="0" fontId="7" fillId="2" borderId="21" xfId="0" applyFont="1" applyFill="1" applyBorder="1" applyProtection="1">
      <alignment vertical="center"/>
      <protection hidden="1"/>
    </xf>
    <xf numFmtId="0" fontId="7" fillId="2" borderId="9" xfId="3" applyFont="1" applyFill="1" applyBorder="1" applyAlignment="1" applyProtection="1">
      <alignment horizontal="distributed" vertical="center"/>
      <protection hidden="1"/>
    </xf>
    <xf numFmtId="0" fontId="7" fillId="2" borderId="10" xfId="0" applyFont="1" applyFill="1" applyBorder="1" applyProtection="1">
      <alignment vertical="center"/>
      <protection hidden="1"/>
    </xf>
    <xf numFmtId="0" fontId="7" fillId="2" borderId="0" xfId="3" applyFont="1" applyFill="1" applyAlignment="1" applyProtection="1">
      <alignment horizontal="center" vertical="center"/>
      <protection hidden="1"/>
    </xf>
    <xf numFmtId="0" fontId="10" fillId="2" borderId="0" xfId="3" applyFont="1" applyFill="1" applyAlignment="1" applyProtection="1">
      <alignment horizontal="center" vertical="center"/>
      <protection hidden="1"/>
    </xf>
    <xf numFmtId="0" fontId="7" fillId="2" borderId="2" xfId="0" applyFont="1" applyFill="1" applyBorder="1" applyProtection="1">
      <alignment vertical="center"/>
      <protection hidden="1"/>
    </xf>
    <xf numFmtId="20" fontId="7" fillId="2" borderId="3" xfId="3" applyNumberFormat="1" applyFont="1" applyFill="1" applyBorder="1" applyAlignment="1" applyProtection="1">
      <alignment horizontal="center" vertical="center"/>
      <protection hidden="1"/>
    </xf>
    <xf numFmtId="20" fontId="7" fillId="2" borderId="4" xfId="3" applyNumberFormat="1" applyFont="1" applyFill="1" applyBorder="1" applyAlignment="1" applyProtection="1">
      <alignment horizontal="center" vertical="center"/>
      <protection hidden="1"/>
    </xf>
    <xf numFmtId="20" fontId="7" fillId="2" borderId="3" xfId="3" applyNumberFormat="1" applyFont="1" applyFill="1" applyBorder="1" applyProtection="1">
      <alignment vertical="center"/>
      <protection hidden="1"/>
    </xf>
    <xf numFmtId="20" fontId="10" fillId="2" borderId="3" xfId="3" applyNumberFormat="1" applyFont="1" applyFill="1" applyBorder="1" applyProtection="1">
      <alignment vertical="center"/>
      <protection hidden="1"/>
    </xf>
    <xf numFmtId="0" fontId="7" fillId="2" borderId="5" xfId="0" applyFont="1" applyFill="1" applyBorder="1" applyProtection="1">
      <alignment vertical="center"/>
      <protection hidden="1"/>
    </xf>
    <xf numFmtId="20" fontId="7" fillId="2" borderId="6" xfId="3" applyNumberFormat="1" applyFont="1" applyFill="1" applyBorder="1" applyAlignment="1" applyProtection="1">
      <alignment horizontal="center" vertical="center"/>
      <protection hidden="1"/>
    </xf>
    <xf numFmtId="20" fontId="7" fillId="2" borderId="0" xfId="3" applyNumberFormat="1" applyFont="1" applyFill="1" applyAlignment="1" applyProtection="1">
      <alignment horizontal="left" vertical="top" indent="1"/>
      <protection hidden="1"/>
    </xf>
    <xf numFmtId="0" fontId="7" fillId="2" borderId="0" xfId="0" applyFont="1" applyFill="1" applyAlignment="1" applyProtection="1">
      <alignment horizontal="left" vertical="top" indent="1"/>
      <protection hidden="1"/>
    </xf>
    <xf numFmtId="0" fontId="10" fillId="2" borderId="0" xfId="0" applyFont="1" applyFill="1" applyAlignment="1" applyProtection="1">
      <alignment horizontal="left" vertical="top" indent="1"/>
      <protection hidden="1"/>
    </xf>
    <xf numFmtId="0" fontId="7" fillId="2" borderId="7" xfId="0" applyFont="1" applyFill="1" applyBorder="1" applyAlignment="1" applyProtection="1">
      <alignment horizontal="left" vertical="top" indent="1"/>
      <protection hidden="1"/>
    </xf>
    <xf numFmtId="0" fontId="7" fillId="2" borderId="8" xfId="0" applyFont="1" applyFill="1" applyBorder="1" applyProtection="1">
      <alignment vertical="center"/>
      <protection hidden="1"/>
    </xf>
    <xf numFmtId="0" fontId="7" fillId="2" borderId="9" xfId="0" applyFont="1" applyFill="1" applyBorder="1" applyAlignment="1" applyProtection="1">
      <alignment horizontal="center" vertical="center"/>
      <protection hidden="1"/>
    </xf>
    <xf numFmtId="0" fontId="7" fillId="2" borderId="10" xfId="0" applyFont="1" applyFill="1" applyBorder="1" applyAlignment="1" applyProtection="1">
      <alignment horizontal="center" vertical="center"/>
      <protection hidden="1"/>
    </xf>
    <xf numFmtId="0" fontId="12" fillId="3" borderId="0" xfId="0" applyFont="1" applyFill="1" applyProtection="1">
      <alignment vertical="center"/>
      <protection hidden="1"/>
    </xf>
    <xf numFmtId="0" fontId="13" fillId="3" borderId="0" xfId="0" applyFont="1" applyFill="1" applyProtection="1">
      <alignment vertical="center"/>
      <protection hidden="1"/>
    </xf>
    <xf numFmtId="20" fontId="12" fillId="3" borderId="0" xfId="3" applyNumberFormat="1" applyFont="1" applyFill="1" applyAlignment="1" applyProtection="1">
      <alignment horizontal="center" vertical="center"/>
      <protection hidden="1"/>
    </xf>
    <xf numFmtId="0" fontId="12" fillId="3" borderId="0" xfId="3" applyFont="1" applyFill="1" applyProtection="1">
      <alignment vertical="center"/>
      <protection hidden="1"/>
    </xf>
    <xf numFmtId="0" fontId="15" fillId="2" borderId="0" xfId="0" applyFont="1" applyFill="1" applyAlignment="1" applyProtection="1">
      <alignment vertical="top"/>
      <protection hidden="1"/>
    </xf>
    <xf numFmtId="0" fontId="15" fillId="2" borderId="0" xfId="0" applyFont="1" applyFill="1" applyAlignment="1" applyProtection="1">
      <alignment horizontal="left" vertical="top"/>
      <protection hidden="1"/>
    </xf>
    <xf numFmtId="0" fontId="15" fillId="2" borderId="0" xfId="3" applyFont="1" applyFill="1" applyAlignment="1" applyProtection="1">
      <alignment vertical="top"/>
      <protection hidden="1"/>
    </xf>
    <xf numFmtId="0" fontId="15" fillId="2" borderId="0" xfId="0" applyFont="1" applyFill="1" applyProtection="1">
      <alignment vertical="center"/>
      <protection hidden="1"/>
    </xf>
    <xf numFmtId="20" fontId="15" fillId="2" borderId="0" xfId="3" applyNumberFormat="1" applyFont="1" applyFill="1" applyAlignment="1" applyProtection="1">
      <alignment horizontal="center" vertical="center"/>
      <protection hidden="1"/>
    </xf>
    <xf numFmtId="0" fontId="16" fillId="2" borderId="0" xfId="3" applyFont="1" applyFill="1" applyProtection="1">
      <alignment vertical="center"/>
      <protection hidden="1"/>
    </xf>
    <xf numFmtId="0" fontId="15" fillId="2" borderId="0" xfId="3" applyFont="1" applyFill="1" applyProtection="1">
      <alignment vertical="center"/>
      <protection hidden="1"/>
    </xf>
    <xf numFmtId="0" fontId="9" fillId="2" borderId="0" xfId="0" applyFont="1" applyFill="1" applyAlignment="1" applyProtection="1">
      <alignment vertical="top"/>
      <protection hidden="1"/>
    </xf>
    <xf numFmtId="0" fontId="15" fillId="2" borderId="0" xfId="0" applyFont="1" applyFill="1" applyAlignment="1" applyProtection="1">
      <alignment horizontal="right"/>
      <protection hidden="1"/>
    </xf>
    <xf numFmtId="0" fontId="9" fillId="2" borderId="0" xfId="0" applyFont="1" applyFill="1" applyAlignment="1" applyProtection="1">
      <protection hidden="1"/>
    </xf>
    <xf numFmtId="0" fontId="7" fillId="4" borderId="0" xfId="0" applyFont="1" applyFill="1" applyProtection="1">
      <alignment vertical="center"/>
      <protection hidden="1"/>
    </xf>
    <xf numFmtId="3" fontId="7" fillId="4" borderId="0" xfId="0" applyNumberFormat="1" applyFont="1" applyFill="1" applyProtection="1">
      <alignment vertical="center"/>
      <protection hidden="1"/>
    </xf>
    <xf numFmtId="0" fontId="7" fillId="4" borderId="23" xfId="0" applyFont="1" applyFill="1" applyBorder="1" applyProtection="1">
      <alignment vertical="center"/>
      <protection hidden="1"/>
    </xf>
    <xf numFmtId="0" fontId="7" fillId="4" borderId="24" xfId="3" applyFont="1" applyFill="1" applyBorder="1" applyProtection="1">
      <alignment vertical="center"/>
      <protection hidden="1"/>
    </xf>
    <xf numFmtId="0" fontId="7" fillId="4" borderId="24" xfId="0" applyFont="1" applyFill="1" applyBorder="1" applyProtection="1">
      <alignment vertical="center"/>
      <protection hidden="1"/>
    </xf>
    <xf numFmtId="0" fontId="7" fillId="4" borderId="25" xfId="0" applyFont="1" applyFill="1" applyBorder="1" applyProtection="1">
      <alignment vertical="center"/>
      <protection hidden="1"/>
    </xf>
    <xf numFmtId="0" fontId="7" fillId="4" borderId="26" xfId="3" applyFont="1" applyFill="1" applyBorder="1" applyProtection="1">
      <alignment vertical="center"/>
      <protection hidden="1"/>
    </xf>
    <xf numFmtId="0" fontId="7" fillId="4" borderId="26" xfId="0" applyFont="1" applyFill="1" applyBorder="1" applyProtection="1">
      <alignment vertical="center"/>
      <protection hidden="1"/>
    </xf>
    <xf numFmtId="0" fontId="18" fillId="0" borderId="0" xfId="0" applyFont="1" applyProtection="1">
      <alignment vertical="center"/>
      <protection hidden="1"/>
    </xf>
    <xf numFmtId="0" fontId="4" fillId="2" borderId="0" xfId="3" applyFont="1" applyFill="1" applyAlignment="1" applyProtection="1">
      <alignment vertical="top"/>
      <protection hidden="1"/>
    </xf>
    <xf numFmtId="0" fontId="19" fillId="2" borderId="11" xfId="3" applyFont="1" applyFill="1" applyBorder="1" applyAlignment="1" applyProtection="1">
      <alignment horizontal="right" vertical="center"/>
      <protection locked="0"/>
    </xf>
    <xf numFmtId="0" fontId="19" fillId="2" borderId="12" xfId="3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20" fillId="2" borderId="27" xfId="3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Protection="1">
      <alignment vertical="center"/>
      <protection locked="0" hidden="1"/>
    </xf>
    <xf numFmtId="0" fontId="7" fillId="0" borderId="1" xfId="0" applyFont="1" applyBorder="1" applyProtection="1">
      <alignment vertical="center"/>
      <protection hidden="1"/>
    </xf>
    <xf numFmtId="0" fontId="7" fillId="0" borderId="18" xfId="3" applyFont="1" applyBorder="1" applyProtection="1">
      <alignment vertical="center"/>
      <protection hidden="1"/>
    </xf>
    <xf numFmtId="0" fontId="7" fillId="0" borderId="18" xfId="0" applyFont="1" applyBorder="1" applyProtection="1">
      <alignment vertical="center"/>
      <protection hidden="1"/>
    </xf>
    <xf numFmtId="0" fontId="7" fillId="0" borderId="23" xfId="0" applyFont="1" applyBorder="1" applyProtection="1">
      <alignment vertical="center"/>
      <protection hidden="1"/>
    </xf>
    <xf numFmtId="0" fontId="7" fillId="0" borderId="24" xfId="3" applyFont="1" applyBorder="1" applyProtection="1">
      <alignment vertical="center"/>
      <protection hidden="1"/>
    </xf>
    <xf numFmtId="0" fontId="7" fillId="0" borderId="24" xfId="0" applyFont="1" applyBorder="1" applyProtection="1">
      <alignment vertical="center"/>
      <protection hidden="1"/>
    </xf>
    <xf numFmtId="0" fontId="25" fillId="2" borderId="27" xfId="3" applyFont="1" applyFill="1" applyBorder="1" applyAlignment="1" applyProtection="1">
      <alignment horizontal="centerContinuous" vertical="center"/>
      <protection hidden="1"/>
    </xf>
    <xf numFmtId="0" fontId="26" fillId="0" borderId="0" xfId="0" applyFont="1" applyAlignment="1" applyProtection="1">
      <alignment horizontal="right" vertical="center"/>
      <protection locked="0" hidden="1"/>
    </xf>
    <xf numFmtId="0" fontId="7" fillId="2" borderId="12" xfId="3" applyFont="1" applyFill="1" applyBorder="1" applyAlignment="1" applyProtection="1">
      <alignment horizontal="distributed" vertical="center"/>
      <protection hidden="1"/>
    </xf>
    <xf numFmtId="0" fontId="7" fillId="2" borderId="12" xfId="3" applyFont="1" applyFill="1" applyBorder="1" applyAlignment="1" applyProtection="1">
      <alignment horizontal="center" vertical="center"/>
      <protection hidden="1"/>
    </xf>
    <xf numFmtId="0" fontId="7" fillId="2" borderId="18" xfId="3" applyFont="1" applyFill="1" applyBorder="1" applyAlignment="1" applyProtection="1">
      <alignment horizontal="center" vertical="center"/>
      <protection hidden="1"/>
    </xf>
    <xf numFmtId="0" fontId="11" fillId="2" borderId="15" xfId="0" applyFont="1" applyFill="1" applyBorder="1" applyProtection="1">
      <alignment vertical="center"/>
      <protection hidden="1"/>
    </xf>
    <xf numFmtId="0" fontId="11" fillId="2" borderId="29" xfId="0" applyFont="1" applyFill="1" applyBorder="1" applyProtection="1">
      <alignment vertical="center"/>
      <protection hidden="1"/>
    </xf>
    <xf numFmtId="0" fontId="11" fillId="2" borderId="37" xfId="0" applyFont="1" applyFill="1" applyBorder="1" applyProtection="1">
      <alignment vertical="center"/>
      <protection hidden="1"/>
    </xf>
    <xf numFmtId="0" fontId="7" fillId="2" borderId="12" xfId="3" applyFont="1" applyFill="1" applyBorder="1" applyAlignment="1" applyProtection="1">
      <alignment horizontal="left" vertical="center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177" fontId="7" fillId="4" borderId="28" xfId="3" applyNumberFormat="1" applyFont="1" applyFill="1" applyBorder="1" applyAlignment="1" applyProtection="1">
      <alignment vertical="center" shrinkToFit="1"/>
      <protection hidden="1"/>
    </xf>
    <xf numFmtId="177" fontId="7" fillId="4" borderId="18" xfId="3" applyNumberFormat="1" applyFont="1" applyFill="1" applyBorder="1" applyAlignment="1" applyProtection="1">
      <alignment vertical="center" shrinkToFit="1"/>
      <protection hidden="1"/>
    </xf>
    <xf numFmtId="177" fontId="7" fillId="4" borderId="22" xfId="3" applyNumberFormat="1" applyFont="1" applyFill="1" applyBorder="1" applyAlignment="1" applyProtection="1">
      <alignment vertical="center" shrinkToFit="1"/>
      <protection hidden="1"/>
    </xf>
    <xf numFmtId="0" fontId="7" fillId="0" borderId="28" xfId="3" applyFont="1" applyBorder="1" applyAlignment="1" applyProtection="1">
      <alignment horizontal="center" vertical="center"/>
      <protection locked="0"/>
    </xf>
    <xf numFmtId="0" fontId="7" fillId="0" borderId="29" xfId="3" applyFont="1" applyBorder="1" applyAlignment="1" applyProtection="1">
      <alignment horizontal="center" vertical="center"/>
      <protection locked="0"/>
    </xf>
    <xf numFmtId="0" fontId="7" fillId="4" borderId="28" xfId="3" applyFont="1" applyFill="1" applyBorder="1" applyAlignment="1" applyProtection="1">
      <alignment horizontal="center" vertical="center"/>
      <protection locked="0"/>
    </xf>
    <xf numFmtId="0" fontId="7" fillId="4" borderId="29" xfId="3" applyFont="1" applyFill="1" applyBorder="1" applyAlignment="1" applyProtection="1">
      <alignment horizontal="center" vertical="center"/>
      <protection locked="0"/>
    </xf>
    <xf numFmtId="177" fontId="7" fillId="0" borderId="28" xfId="3" applyNumberFormat="1" applyFont="1" applyBorder="1" applyAlignment="1" applyProtection="1">
      <alignment vertical="center" shrinkToFit="1"/>
      <protection hidden="1"/>
    </xf>
    <xf numFmtId="177" fontId="7" fillId="0" borderId="18" xfId="3" applyNumberFormat="1" applyFont="1" applyBorder="1" applyAlignment="1" applyProtection="1">
      <alignment vertical="center" shrinkToFit="1"/>
      <protection hidden="1"/>
    </xf>
    <xf numFmtId="177" fontId="7" fillId="0" borderId="22" xfId="3" applyNumberFormat="1" applyFont="1" applyBorder="1" applyAlignment="1" applyProtection="1">
      <alignment vertical="center" shrinkToFit="1"/>
      <protection hidden="1"/>
    </xf>
    <xf numFmtId="0" fontId="15" fillId="2" borderId="0" xfId="3" applyFont="1" applyFill="1" applyAlignment="1" applyProtection="1">
      <alignment horizontal="distributed" vertical="top"/>
      <protection hidden="1"/>
    </xf>
    <xf numFmtId="0" fontId="9" fillId="2" borderId="0" xfId="0" applyFont="1" applyFill="1" applyAlignment="1" applyProtection="1">
      <alignment horizontal="distributed" vertical="top"/>
      <protection hidden="1"/>
    </xf>
    <xf numFmtId="177" fontId="7" fillId="2" borderId="4" xfId="3" applyNumberFormat="1" applyFont="1" applyFill="1" applyBorder="1" applyProtection="1">
      <alignment vertical="center"/>
      <protection hidden="1"/>
    </xf>
    <xf numFmtId="0" fontId="11" fillId="2" borderId="3" xfId="0" applyFont="1" applyFill="1" applyBorder="1" applyProtection="1">
      <alignment vertical="center"/>
      <protection hidden="1"/>
    </xf>
    <xf numFmtId="0" fontId="11" fillId="2" borderId="38" xfId="0" applyFont="1" applyFill="1" applyBorder="1" applyProtection="1">
      <alignment vertical="center"/>
      <protection hidden="1"/>
    </xf>
    <xf numFmtId="0" fontId="7" fillId="0" borderId="18" xfId="0" applyFont="1" applyBorder="1" applyAlignment="1" applyProtection="1">
      <alignment vertical="center" shrinkToFit="1"/>
      <protection hidden="1"/>
    </xf>
    <xf numFmtId="0" fontId="7" fillId="0" borderId="22" xfId="0" applyFont="1" applyBorder="1" applyAlignment="1" applyProtection="1">
      <alignment vertical="center" shrinkToFit="1"/>
      <protection hidden="1"/>
    </xf>
    <xf numFmtId="177" fontId="7" fillId="0" borderId="30" xfId="3" applyNumberFormat="1" applyFont="1" applyBorder="1" applyAlignment="1" applyProtection="1">
      <alignment vertical="center" shrinkToFit="1"/>
      <protection hidden="1"/>
    </xf>
    <xf numFmtId="0" fontId="7" fillId="0" borderId="24" xfId="0" applyFont="1" applyBorder="1" applyAlignment="1" applyProtection="1">
      <alignment vertical="center" shrinkToFit="1"/>
      <protection hidden="1"/>
    </xf>
    <xf numFmtId="0" fontId="7" fillId="0" borderId="31" xfId="0" applyFont="1" applyBorder="1" applyAlignment="1" applyProtection="1">
      <alignment vertical="center" shrinkToFit="1"/>
      <protection hidden="1"/>
    </xf>
    <xf numFmtId="20" fontId="7" fillId="2" borderId="0" xfId="3" applyNumberFormat="1" applyFont="1" applyFill="1" applyAlignment="1" applyProtection="1">
      <alignment horizontal="distributed" vertical="center"/>
      <protection hidden="1"/>
    </xf>
    <xf numFmtId="0" fontId="11" fillId="2" borderId="0" xfId="0" applyFont="1" applyFill="1" applyAlignment="1" applyProtection="1">
      <alignment horizontal="distributed" vertical="center"/>
      <protection hidden="1"/>
    </xf>
    <xf numFmtId="0" fontId="7" fillId="2" borderId="10" xfId="0" applyFont="1" applyFill="1" applyBorder="1" applyAlignment="1" applyProtection="1">
      <alignment horizontal="distributed" vertical="center"/>
      <protection hidden="1"/>
    </xf>
    <xf numFmtId="0" fontId="11" fillId="2" borderId="10" xfId="0" applyFont="1" applyFill="1" applyBorder="1" applyAlignment="1" applyProtection="1">
      <alignment horizontal="distributed" vertical="center"/>
      <protection hidden="1"/>
    </xf>
    <xf numFmtId="0" fontId="7" fillId="2" borderId="10" xfId="0" applyFont="1" applyFill="1" applyBorder="1" applyAlignment="1" applyProtection="1">
      <alignment vertical="top" wrapText="1"/>
      <protection locked="0"/>
    </xf>
    <xf numFmtId="0" fontId="7" fillId="2" borderId="33" xfId="0" applyFont="1" applyFill="1" applyBorder="1" applyAlignment="1" applyProtection="1">
      <alignment vertical="top" wrapText="1"/>
      <protection locked="0"/>
    </xf>
    <xf numFmtId="0" fontId="11" fillId="4" borderId="18" xfId="0" applyFont="1" applyFill="1" applyBorder="1" applyAlignment="1" applyProtection="1">
      <alignment vertical="center" shrinkToFit="1"/>
      <protection hidden="1"/>
    </xf>
    <xf numFmtId="0" fontId="11" fillId="4" borderId="22" xfId="0" applyFont="1" applyFill="1" applyBorder="1" applyAlignment="1" applyProtection="1">
      <alignment vertical="center" shrinkToFit="1"/>
      <protection hidden="1"/>
    </xf>
    <xf numFmtId="0" fontId="7" fillId="2" borderId="34" xfId="3" applyFont="1" applyFill="1" applyBorder="1" applyAlignment="1" applyProtection="1">
      <alignment horizontal="center" vertical="center"/>
      <protection hidden="1"/>
    </xf>
    <xf numFmtId="0" fontId="11" fillId="2" borderId="34" xfId="0" applyFont="1" applyFill="1" applyBorder="1" applyProtection="1">
      <alignment vertical="center"/>
      <protection hidden="1"/>
    </xf>
    <xf numFmtId="20" fontId="7" fillId="2" borderId="3" xfId="3" applyNumberFormat="1" applyFont="1" applyFill="1" applyBorder="1" applyAlignment="1" applyProtection="1">
      <alignment horizontal="distributed" vertical="center"/>
      <protection hidden="1"/>
    </xf>
    <xf numFmtId="0" fontId="7" fillId="2" borderId="0" xfId="3" applyFont="1" applyFill="1" applyAlignment="1" applyProtection="1">
      <alignment horizontal="center" vertical="top"/>
      <protection hidden="1"/>
    </xf>
    <xf numFmtId="0" fontId="7" fillId="2" borderId="0" xfId="0" applyFont="1" applyFill="1" applyProtection="1">
      <alignment vertical="center"/>
      <protection hidden="1"/>
    </xf>
    <xf numFmtId="0" fontId="7" fillId="2" borderId="16" xfId="3" applyFont="1" applyFill="1" applyBorder="1" applyAlignment="1" applyProtection="1">
      <alignment horizontal="distributed" vertical="center"/>
      <protection hidden="1"/>
    </xf>
    <xf numFmtId="0" fontId="11" fillId="2" borderId="16" xfId="0" applyFont="1" applyFill="1" applyBorder="1" applyAlignment="1" applyProtection="1">
      <alignment horizontal="distributed" vertical="center"/>
      <protection hidden="1"/>
    </xf>
    <xf numFmtId="0" fontId="7" fillId="2" borderId="18" xfId="3" applyFont="1" applyFill="1" applyBorder="1" applyAlignment="1" applyProtection="1">
      <alignment horizontal="distributed" vertical="center"/>
      <protection hidden="1"/>
    </xf>
    <xf numFmtId="0" fontId="11" fillId="2" borderId="18" xfId="0" applyFont="1" applyFill="1" applyBorder="1" applyAlignment="1" applyProtection="1">
      <alignment horizontal="distributed" vertical="center"/>
      <protection hidden="1"/>
    </xf>
    <xf numFmtId="0" fontId="7" fillId="2" borderId="35" xfId="3" applyFont="1" applyFill="1" applyBorder="1" applyAlignment="1" applyProtection="1">
      <alignment horizontal="distributed" vertical="center"/>
      <protection hidden="1"/>
    </xf>
    <xf numFmtId="0" fontId="11" fillId="2" borderId="35" xfId="0" applyFont="1" applyFill="1" applyBorder="1" applyAlignment="1" applyProtection="1">
      <alignment horizontal="distributed" vertical="center"/>
      <protection hidden="1"/>
    </xf>
    <xf numFmtId="0" fontId="7" fillId="2" borderId="10" xfId="3" applyFont="1" applyFill="1" applyBorder="1" applyAlignment="1" applyProtection="1">
      <alignment horizontal="distributed" vertical="center"/>
      <protection hidden="1"/>
    </xf>
    <xf numFmtId="0" fontId="7" fillId="2" borderId="35" xfId="0" applyFont="1" applyFill="1" applyBorder="1" applyAlignment="1" applyProtection="1">
      <alignment horizontal="left" vertical="center"/>
      <protection locked="0"/>
    </xf>
    <xf numFmtId="0" fontId="11" fillId="0" borderId="35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left" vertical="center"/>
      <protection locked="0"/>
    </xf>
    <xf numFmtId="0" fontId="7" fillId="2" borderId="13" xfId="3" applyFont="1" applyFill="1" applyBorder="1" applyAlignment="1" applyProtection="1">
      <alignment horizontal="center" vertical="center"/>
      <protection hidden="1"/>
    </xf>
    <xf numFmtId="0" fontId="11" fillId="2" borderId="12" xfId="0" applyFont="1" applyFill="1" applyBorder="1" applyAlignment="1" applyProtection="1">
      <alignment horizontal="center" vertical="center"/>
      <protection hidden="1"/>
    </xf>
    <xf numFmtId="0" fontId="11" fillId="2" borderId="15" xfId="0" applyFont="1" applyFill="1" applyBorder="1" applyAlignment="1" applyProtection="1">
      <alignment horizontal="center" vertical="center"/>
      <protection hidden="1"/>
    </xf>
    <xf numFmtId="0" fontId="7" fillId="2" borderId="12" xfId="3" applyFont="1" applyFill="1" applyBorder="1" applyAlignment="1" applyProtection="1">
      <alignment horizontal="distributed" vertical="center"/>
      <protection hidden="1"/>
    </xf>
    <xf numFmtId="0" fontId="11" fillId="2" borderId="12" xfId="0" applyFont="1" applyFill="1" applyBorder="1" applyAlignment="1" applyProtection="1">
      <alignment horizontal="distributed" vertical="center"/>
      <protection hidden="1"/>
    </xf>
    <xf numFmtId="0" fontId="7" fillId="2" borderId="18" xfId="3" applyFont="1" applyFill="1" applyBorder="1" applyAlignment="1" applyProtection="1">
      <alignment horizontal="left" vertical="center"/>
      <protection locked="0"/>
    </xf>
    <xf numFmtId="0" fontId="11" fillId="0" borderId="18" xfId="0" applyFont="1" applyBorder="1" applyAlignment="1" applyProtection="1">
      <alignment horizontal="left" vertic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176" fontId="7" fillId="2" borderId="18" xfId="3" applyNumberFormat="1" applyFont="1" applyFill="1" applyBorder="1" applyAlignment="1" applyProtection="1">
      <alignment horizontal="left" vertical="center"/>
      <protection locked="0"/>
    </xf>
    <xf numFmtId="0" fontId="11" fillId="0" borderId="18" xfId="0" applyFont="1" applyBorder="1" applyProtection="1">
      <alignment vertical="center"/>
      <protection locked="0"/>
    </xf>
    <xf numFmtId="0" fontId="11" fillId="0" borderId="29" xfId="0" applyFont="1" applyBorder="1" applyProtection="1">
      <alignment vertical="center"/>
      <protection locked="0"/>
    </xf>
    <xf numFmtId="0" fontId="7" fillId="2" borderId="35" xfId="3" applyNumberFormat="1" applyFont="1" applyFill="1" applyBorder="1" applyAlignment="1" applyProtection="1">
      <alignment horizontal="left" vertical="center"/>
      <protection locked="0"/>
    </xf>
    <xf numFmtId="0" fontId="11" fillId="0" borderId="35" xfId="0" applyNumberFormat="1" applyFont="1" applyBorder="1" applyAlignment="1" applyProtection="1">
      <alignment horizontal="left" vertical="center"/>
      <protection locked="0"/>
    </xf>
    <xf numFmtId="0" fontId="11" fillId="0" borderId="37" xfId="0" applyNumberFormat="1" applyFont="1" applyBorder="1" applyAlignment="1" applyProtection="1">
      <alignment horizontal="left" vertical="center"/>
      <protection locked="0"/>
    </xf>
    <xf numFmtId="0" fontId="7" fillId="2" borderId="18" xfId="2" applyFont="1" applyFill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22" fillId="0" borderId="18" xfId="0" applyFont="1" applyBorder="1" applyAlignment="1" applyProtection="1">
      <alignment horizontal="center" vertical="center"/>
      <protection hidden="1"/>
    </xf>
    <xf numFmtId="0" fontId="23" fillId="0" borderId="18" xfId="0" applyFont="1" applyBorder="1" applyAlignment="1" applyProtection="1">
      <alignment horizontal="center" vertical="center"/>
      <protection hidden="1"/>
    </xf>
    <xf numFmtId="0" fontId="23" fillId="0" borderId="22" xfId="0" applyFont="1" applyBorder="1" applyAlignment="1" applyProtection="1">
      <alignment horizontal="center" vertical="center"/>
      <protection hidden="1"/>
    </xf>
    <xf numFmtId="0" fontId="0" fillId="0" borderId="12" xfId="0" applyBorder="1" applyAlignment="1">
      <alignment horizontal="distributed" vertical="center"/>
    </xf>
    <xf numFmtId="0" fontId="7" fillId="2" borderId="12" xfId="3" applyFont="1" applyFill="1" applyBorder="1" applyAlignment="1" applyProtection="1">
      <alignment horizontal="center" vertical="center"/>
      <protection hidden="1"/>
    </xf>
    <xf numFmtId="0" fontId="11" fillId="2" borderId="14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2" borderId="32" xfId="3" applyFont="1" applyFill="1" applyBorder="1" applyAlignment="1" applyProtection="1">
      <alignment horizontal="center" vertical="center"/>
      <protection hidden="1"/>
    </xf>
    <xf numFmtId="0" fontId="11" fillId="2" borderId="32" xfId="0" applyFont="1" applyFill="1" applyBorder="1" applyAlignment="1" applyProtection="1">
      <alignment horizontal="center" vertical="center"/>
      <protection hidden="1"/>
    </xf>
    <xf numFmtId="0" fontId="7" fillId="4" borderId="1" xfId="0" applyFont="1" applyFill="1" applyBorder="1" applyProtection="1">
      <alignment vertical="center"/>
      <protection hidden="1"/>
    </xf>
    <xf numFmtId="0" fontId="7" fillId="4" borderId="18" xfId="3" applyFont="1" applyFill="1" applyBorder="1" applyProtection="1">
      <alignment vertical="center"/>
      <protection hidden="1"/>
    </xf>
    <xf numFmtId="0" fontId="24" fillId="4" borderId="18" xfId="3" applyFont="1" applyFill="1" applyBorder="1" applyProtection="1">
      <alignment vertical="center"/>
      <protection hidden="1"/>
    </xf>
    <xf numFmtId="0" fontId="24" fillId="4" borderId="18" xfId="0" applyFont="1" applyFill="1" applyBorder="1" applyProtection="1">
      <alignment vertical="center"/>
      <protection hidden="1"/>
    </xf>
    <xf numFmtId="0" fontId="24" fillId="4" borderId="28" xfId="3" applyFont="1" applyFill="1" applyBorder="1" applyAlignment="1" applyProtection="1">
      <alignment horizontal="center" vertical="center"/>
      <protection locked="0"/>
    </xf>
    <xf numFmtId="0" fontId="24" fillId="4" borderId="29" xfId="3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 applyProtection="1">
      <alignment vertical="center" shrinkToFit="1"/>
      <protection hidden="1"/>
    </xf>
    <xf numFmtId="0" fontId="7" fillId="4" borderId="22" xfId="0" applyFont="1" applyFill="1" applyBorder="1" applyAlignment="1" applyProtection="1">
      <alignment vertical="center" shrinkToFit="1"/>
      <protection hidden="1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6"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strike val="0"/>
        <color theme="0"/>
      </font>
      <fill>
        <patternFill patternType="solid">
          <bgColor theme="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F$5" lockText="1" noThreeD="1"/>
</file>

<file path=xl/ctrlProps/ctrlProp2.xml><?xml version="1.0" encoding="utf-8"?>
<formControlPr xmlns="http://schemas.microsoft.com/office/spreadsheetml/2009/9/main" objectType="CheckBox" fmlaLink="$AI$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4</xdr:row>
          <xdr:rowOff>38100</xdr:rowOff>
        </xdr:from>
        <xdr:to>
          <xdr:col>33</xdr:col>
          <xdr:colOff>95250</xdr:colOff>
          <xdr:row>4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4</xdr:row>
          <xdr:rowOff>38100</xdr:rowOff>
        </xdr:from>
        <xdr:to>
          <xdr:col>36</xdr:col>
          <xdr:colOff>219075</xdr:colOff>
          <xdr:row>4</xdr:row>
          <xdr:rowOff>285750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W81"/>
  <sheetViews>
    <sheetView showGridLines="0" tabSelected="1" zoomScaleNormal="100" workbookViewId="0">
      <selection activeCell="AL1" sqref="AL1"/>
    </sheetView>
  </sheetViews>
  <sheetFormatPr defaultRowHeight="12"/>
  <cols>
    <col min="1" max="1" width="0.875" style="5" customWidth="1"/>
    <col min="2" max="4" width="3.125" style="5" customWidth="1"/>
    <col min="5" max="6" width="0.875" style="5" customWidth="1"/>
    <col min="7" max="9" width="3.125" style="5" customWidth="1"/>
    <col min="10" max="10" width="0.875" style="5" customWidth="1"/>
    <col min="11" max="11" width="3.125" style="5" customWidth="1"/>
    <col min="12" max="12" width="0.875" style="5" customWidth="1"/>
    <col min="13" max="13" width="3.125" style="5" customWidth="1"/>
    <col min="14" max="15" width="3.125" style="6" customWidth="1"/>
    <col min="16" max="17" width="0.875" style="5" customWidth="1"/>
    <col min="18" max="24" width="3.125" style="5" customWidth="1"/>
    <col min="25" max="25" width="2.875" style="5" customWidth="1"/>
    <col min="26" max="26" width="3.125" style="5" customWidth="1"/>
    <col min="27" max="27" width="0.875" style="5" customWidth="1"/>
    <col min="28" max="30" width="3.125" style="5" customWidth="1"/>
    <col min="31" max="31" width="0.875" style="5" customWidth="1"/>
    <col min="32" max="36" width="3.125" style="5" customWidth="1"/>
    <col min="37" max="37" width="4.625" style="5" customWidth="1"/>
    <col min="38" max="38" width="0.375" style="5" customWidth="1"/>
    <col min="39" max="72" width="10.625" style="5" customWidth="1"/>
    <col min="73" max="75" width="10.625" style="5" hidden="1" customWidth="1"/>
    <col min="76" max="78" width="1.625" style="5" customWidth="1"/>
    <col min="79" max="16384" width="9" style="5"/>
  </cols>
  <sheetData>
    <row r="1" spans="1:75" s="68" customFormat="1" ht="30" customHeight="1" thickBot="1">
      <c r="A1" s="82" t="s">
        <v>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83"/>
    </row>
    <row r="2" spans="1:75" s="8" customFormat="1" ht="3" customHeight="1" thickTop="1">
      <c r="A2" s="124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</row>
    <row r="3" spans="1:75" s="8" customFormat="1" ht="15" customHeight="1">
      <c r="A3" s="72"/>
      <c r="B3" s="69" t="s">
        <v>20</v>
      </c>
      <c r="C3" s="7"/>
      <c r="D3" s="7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</row>
    <row r="4" spans="1:75" s="8" customFormat="1" ht="2.1" customHeight="1" thickBot="1">
      <c r="A4" s="7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4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5" spans="1:75" s="8" customFormat="1" ht="24.95" customHeight="1">
      <c r="A5" s="75"/>
      <c r="B5" s="139" t="s">
        <v>4</v>
      </c>
      <c r="C5" s="140"/>
      <c r="D5" s="140"/>
      <c r="E5" s="87"/>
      <c r="F5" s="85"/>
      <c r="G5" s="90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2"/>
      <c r="AA5" s="84"/>
      <c r="AB5" s="139" t="s">
        <v>64</v>
      </c>
      <c r="AC5" s="158"/>
      <c r="AD5" s="158"/>
      <c r="AE5" s="15"/>
      <c r="AF5" s="70" t="b">
        <v>0</v>
      </c>
      <c r="AG5" s="16" t="s">
        <v>5</v>
      </c>
      <c r="AH5" s="17"/>
      <c r="AI5" s="71" t="b">
        <v>0</v>
      </c>
      <c r="AJ5" s="18" t="s">
        <v>2</v>
      </c>
      <c r="AK5" s="19"/>
      <c r="AM5" s="161" t="str">
        <f>IF(AND($AF$5=TRUE,$AI$5=TRUE),"会員・非会員の選択に誤りがあります",IF(AND($AG$69&lt;&gt;"",$AF$5=FALSE,$AI$5=FALSE),"会員・非会員を選択してください",""))</f>
        <v/>
      </c>
      <c r="AN5" s="161"/>
      <c r="AO5" s="161"/>
    </row>
    <row r="6" spans="1:75" s="8" customFormat="1" ht="24.95" customHeight="1">
      <c r="A6" s="20"/>
      <c r="B6" s="128" t="s">
        <v>6</v>
      </c>
      <c r="C6" s="129"/>
      <c r="D6" s="129"/>
      <c r="E6" s="88"/>
      <c r="F6" s="86"/>
      <c r="G6" s="141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3"/>
    </row>
    <row r="7" spans="1:75" s="8" customFormat="1" ht="24.95" customHeight="1">
      <c r="A7" s="20"/>
      <c r="B7" s="128" t="s">
        <v>7</v>
      </c>
      <c r="C7" s="129"/>
      <c r="D7" s="129"/>
      <c r="E7" s="88"/>
      <c r="F7" s="86"/>
      <c r="G7" s="144"/>
      <c r="H7" s="145"/>
      <c r="I7" s="145"/>
      <c r="J7" s="145"/>
      <c r="K7" s="146"/>
      <c r="L7" s="21"/>
      <c r="M7" s="126" t="s">
        <v>0</v>
      </c>
      <c r="N7" s="127"/>
      <c r="O7" s="127"/>
      <c r="P7" s="22"/>
      <c r="Q7" s="72"/>
      <c r="R7" s="153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5" t="str">
        <f>IF(OR(AND($AF$5=FALSE,$AI$5=FALSE),AND($AF$5=TRUE,$AI$5=TRUE)),"",IF($AF$5=TRUE,$AG$5,$AJ$5))</f>
        <v/>
      </c>
      <c r="AG7" s="156"/>
      <c r="AH7" s="156"/>
      <c r="AI7" s="156"/>
      <c r="AJ7" s="156"/>
      <c r="AK7" s="157"/>
      <c r="AM7" s="23"/>
      <c r="AN7" s="23"/>
      <c r="AO7" s="23"/>
    </row>
    <row r="8" spans="1:75" s="8" customFormat="1" ht="24.95" customHeight="1">
      <c r="A8" s="20"/>
      <c r="B8" s="128" t="s">
        <v>8</v>
      </c>
      <c r="C8" s="129"/>
      <c r="D8" s="129"/>
      <c r="E8" s="88"/>
      <c r="F8" s="150"/>
      <c r="G8" s="151"/>
      <c r="H8" s="151"/>
      <c r="I8" s="152"/>
      <c r="J8" s="24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3"/>
    </row>
    <row r="9" spans="1:75" s="8" customFormat="1" ht="24.95" customHeight="1" thickBot="1">
      <c r="A9" s="25"/>
      <c r="B9" s="130" t="s">
        <v>9</v>
      </c>
      <c r="C9" s="131"/>
      <c r="D9" s="131"/>
      <c r="E9" s="89"/>
      <c r="F9" s="26"/>
      <c r="G9" s="147"/>
      <c r="H9" s="148"/>
      <c r="I9" s="148"/>
      <c r="J9" s="148"/>
      <c r="K9" s="149"/>
      <c r="L9" s="27"/>
      <c r="M9" s="132" t="s">
        <v>1</v>
      </c>
      <c r="N9" s="116"/>
      <c r="O9" s="116"/>
      <c r="P9" s="28"/>
      <c r="Q9" s="29"/>
      <c r="R9" s="133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5"/>
    </row>
    <row r="10" spans="1:75" s="8" customFormat="1" ht="5.0999999999999996" customHeight="1" thickBot="1">
      <c r="A10" s="72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1"/>
      <c r="O10" s="31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</row>
    <row r="11" spans="1:75" s="8" customFormat="1" ht="20.100000000000001" customHeight="1">
      <c r="A11" s="136" t="s">
        <v>10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8"/>
      <c r="AG11" s="162" t="s">
        <v>11</v>
      </c>
      <c r="AH11" s="163"/>
      <c r="AI11" s="159" t="s">
        <v>28</v>
      </c>
      <c r="AJ11" s="137"/>
      <c r="AK11" s="160"/>
      <c r="BU11" s="73" t="s">
        <v>12</v>
      </c>
      <c r="BV11" s="73" t="s">
        <v>13</v>
      </c>
      <c r="BW11" s="73" t="s">
        <v>2</v>
      </c>
    </row>
    <row r="12" spans="1:75" s="8" customFormat="1" ht="18" customHeight="1">
      <c r="A12" s="76"/>
      <c r="B12" s="77" t="s">
        <v>53</v>
      </c>
      <c r="C12" s="77"/>
      <c r="D12" s="77"/>
      <c r="E12" s="77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96"/>
      <c r="AH12" s="97"/>
      <c r="AI12" s="101" t="str">
        <f>IF(OR($AG12="",AND($AF$5=FALSE,$AI$5=FALSE),AND($AF$5=TRUE,$AI$5=TRUE)),"",IF($AF$5=TRUE,VLOOKUP($B12,資料,2,FALSE)*$AG12,IF($AI$5=TRUE,IF(ISERROR(VLOOKUP($B12,資料,3,FALSE)*$AG12),"-",VLOOKUP($B12,資料,3,FALSE)*$AG12),"")))</f>
        <v/>
      </c>
      <c r="AJ12" s="108"/>
      <c r="AK12" s="109"/>
      <c r="BU12" s="8" t="s">
        <v>29</v>
      </c>
      <c r="BV12" s="9">
        <v>9900</v>
      </c>
      <c r="BW12" s="9">
        <v>14850.000000000002</v>
      </c>
    </row>
    <row r="13" spans="1:75" s="8" customFormat="1" ht="18" customHeight="1">
      <c r="A13" s="76"/>
      <c r="B13" s="77" t="s">
        <v>26</v>
      </c>
      <c r="C13" s="77"/>
      <c r="D13" s="77"/>
      <c r="E13" s="77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96"/>
      <c r="AH13" s="97"/>
      <c r="AI13" s="101" t="str">
        <f t="shared" ref="AI13:AI68" si="0">IF(OR($AG13="",AND($AF$5=FALSE,$AI$5=FALSE),AND($AF$5=TRUE,$AI$5=TRUE)),"",IF($AF$5=TRUE,VLOOKUP($B13,資料,2,FALSE)*$AG13,IF($AI$5=TRUE,IF(ISERROR(VLOOKUP($B13,資料,3,FALSE)*$AG13),"-",VLOOKUP($B13,資料,3,FALSE)*$AG13),"")))</f>
        <v/>
      </c>
      <c r="AJ13" s="108"/>
      <c r="AK13" s="109"/>
      <c r="BU13" s="8" t="s">
        <v>30</v>
      </c>
      <c r="BV13" s="9">
        <v>9900</v>
      </c>
      <c r="BW13" s="9">
        <v>14850.000000000002</v>
      </c>
    </row>
    <row r="14" spans="1:75" s="8" customFormat="1" ht="18" customHeight="1">
      <c r="A14" s="76"/>
      <c r="B14" s="77" t="s">
        <v>21</v>
      </c>
      <c r="C14" s="77"/>
      <c r="D14" s="77"/>
      <c r="E14" s="77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96"/>
      <c r="AH14" s="97"/>
      <c r="AI14" s="101" t="str">
        <f t="shared" si="0"/>
        <v/>
      </c>
      <c r="AJ14" s="108"/>
      <c r="AK14" s="109"/>
      <c r="BU14" s="8" t="s">
        <v>31</v>
      </c>
      <c r="BV14" s="9">
        <v>9900</v>
      </c>
      <c r="BW14" s="9">
        <v>14850.000000000002</v>
      </c>
    </row>
    <row r="15" spans="1:75" s="8" customFormat="1" ht="18" customHeight="1">
      <c r="A15" s="76"/>
      <c r="B15" s="77" t="s">
        <v>42</v>
      </c>
      <c r="C15" s="77"/>
      <c r="D15" s="77"/>
      <c r="E15" s="77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96"/>
      <c r="AH15" s="97"/>
      <c r="AI15" s="101" t="str">
        <f t="shared" si="0"/>
        <v/>
      </c>
      <c r="AJ15" s="108"/>
      <c r="AK15" s="109"/>
      <c r="BU15" s="8" t="s">
        <v>32</v>
      </c>
      <c r="BV15" s="9">
        <v>9900</v>
      </c>
      <c r="BW15" s="9">
        <v>14850.000000000002</v>
      </c>
    </row>
    <row r="16" spans="1:75" s="8" customFormat="1" ht="18" customHeight="1">
      <c r="A16" s="76"/>
      <c r="B16" s="77" t="s">
        <v>29</v>
      </c>
      <c r="C16" s="77"/>
      <c r="D16" s="77"/>
      <c r="E16" s="77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96"/>
      <c r="AH16" s="97"/>
      <c r="AI16" s="101" t="str">
        <f t="shared" si="0"/>
        <v/>
      </c>
      <c r="AJ16" s="108"/>
      <c r="AK16" s="109"/>
      <c r="BU16" s="8" t="s">
        <v>33</v>
      </c>
      <c r="BV16" s="9">
        <v>13200.000000000002</v>
      </c>
      <c r="BW16" s="9">
        <v>19800</v>
      </c>
    </row>
    <row r="17" spans="1:75" s="8" customFormat="1" ht="18" customHeight="1">
      <c r="A17" s="76"/>
      <c r="B17" s="77" t="s">
        <v>30</v>
      </c>
      <c r="C17" s="77"/>
      <c r="D17" s="77"/>
      <c r="E17" s="77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96"/>
      <c r="AH17" s="97"/>
      <c r="AI17" s="101" t="str">
        <f t="shared" si="0"/>
        <v/>
      </c>
      <c r="AJ17" s="108"/>
      <c r="AK17" s="109"/>
      <c r="BU17" s="8" t="s">
        <v>34</v>
      </c>
      <c r="BV17" s="9">
        <v>24750.000000000004</v>
      </c>
      <c r="BW17" s="9">
        <v>37125</v>
      </c>
    </row>
    <row r="18" spans="1:75" s="8" customFormat="1" ht="18" customHeight="1">
      <c r="A18" s="76"/>
      <c r="B18" s="77" t="s">
        <v>31</v>
      </c>
      <c r="C18" s="77"/>
      <c r="D18" s="77"/>
      <c r="E18" s="77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96"/>
      <c r="AH18" s="97"/>
      <c r="AI18" s="101" t="str">
        <f t="shared" si="0"/>
        <v/>
      </c>
      <c r="AJ18" s="108"/>
      <c r="AK18" s="109"/>
      <c r="BU18" s="8" t="s">
        <v>51</v>
      </c>
      <c r="BV18" s="9">
        <v>33000</v>
      </c>
      <c r="BW18" s="9">
        <v>49500.000000000007</v>
      </c>
    </row>
    <row r="19" spans="1:75" s="8" customFormat="1" ht="18" customHeight="1">
      <c r="A19" s="76"/>
      <c r="B19" s="77" t="s">
        <v>32</v>
      </c>
      <c r="C19" s="77"/>
      <c r="D19" s="77"/>
      <c r="E19" s="77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96"/>
      <c r="AH19" s="97"/>
      <c r="AI19" s="101" t="str">
        <f t="shared" si="0"/>
        <v/>
      </c>
      <c r="AJ19" s="108"/>
      <c r="AK19" s="109"/>
      <c r="BU19" s="8" t="s">
        <v>55</v>
      </c>
      <c r="BV19" s="9">
        <v>8800</v>
      </c>
      <c r="BW19" s="9">
        <v>11440.000000000002</v>
      </c>
    </row>
    <row r="20" spans="1:75" s="8" customFormat="1" ht="18" customHeight="1">
      <c r="A20" s="76"/>
      <c r="B20" s="77" t="s">
        <v>33</v>
      </c>
      <c r="C20" s="77"/>
      <c r="D20" s="77"/>
      <c r="E20" s="77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96"/>
      <c r="AH20" s="97"/>
      <c r="AI20" s="101" t="str">
        <f t="shared" si="0"/>
        <v/>
      </c>
      <c r="AJ20" s="108"/>
      <c r="AK20" s="109"/>
      <c r="BU20" s="8" t="s">
        <v>41</v>
      </c>
      <c r="BV20" s="9">
        <v>33000</v>
      </c>
      <c r="BW20" s="9">
        <v>42900</v>
      </c>
    </row>
    <row r="21" spans="1:75" s="8" customFormat="1" ht="18" customHeight="1">
      <c r="A21" s="76"/>
      <c r="B21" s="77" t="s">
        <v>34</v>
      </c>
      <c r="C21" s="77"/>
      <c r="D21" s="77"/>
      <c r="E21" s="77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96"/>
      <c r="AH21" s="97"/>
      <c r="AI21" s="101" t="str">
        <f t="shared" si="0"/>
        <v/>
      </c>
      <c r="AJ21" s="108"/>
      <c r="AK21" s="109"/>
      <c r="BU21" s="8" t="s">
        <v>42</v>
      </c>
      <c r="BV21" s="9">
        <v>27500.000000000004</v>
      </c>
      <c r="BW21" s="9">
        <v>35750</v>
      </c>
    </row>
    <row r="22" spans="1:75" s="8" customFormat="1" ht="18" customHeight="1">
      <c r="A22" s="76"/>
      <c r="B22" s="77" t="s">
        <v>51</v>
      </c>
      <c r="C22" s="77"/>
      <c r="D22" s="77"/>
      <c r="E22" s="77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96"/>
      <c r="AH22" s="97"/>
      <c r="AI22" s="101" t="str">
        <f t="shared" si="0"/>
        <v/>
      </c>
      <c r="AJ22" s="108"/>
      <c r="AK22" s="109"/>
      <c r="BU22" s="8" t="s">
        <v>48</v>
      </c>
      <c r="BV22" s="9">
        <v>16500</v>
      </c>
      <c r="BW22" s="9">
        <v>21450</v>
      </c>
    </row>
    <row r="23" spans="1:75" s="8" customFormat="1" ht="18" customHeight="1">
      <c r="A23" s="76"/>
      <c r="B23" s="77" t="s">
        <v>41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96"/>
      <c r="AH23" s="97"/>
      <c r="AI23" s="101" t="str">
        <f t="shared" si="0"/>
        <v/>
      </c>
      <c r="AJ23" s="108"/>
      <c r="AK23" s="109"/>
      <c r="BU23" s="8" t="s">
        <v>49</v>
      </c>
      <c r="BV23" s="9">
        <v>11000</v>
      </c>
      <c r="BW23" s="9">
        <v>14300.000000000002</v>
      </c>
    </row>
    <row r="24" spans="1:75" s="8" customFormat="1" ht="18" customHeight="1">
      <c r="A24" s="76"/>
      <c r="B24" s="77" t="s">
        <v>59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96"/>
      <c r="AH24" s="97"/>
      <c r="AI24" s="101" t="str">
        <f t="shared" si="0"/>
        <v/>
      </c>
      <c r="AJ24" s="108"/>
      <c r="AK24" s="109"/>
      <c r="BU24" s="8" t="s">
        <v>50</v>
      </c>
      <c r="BV24" s="9">
        <v>33000</v>
      </c>
      <c r="BW24" s="9">
        <v>42900</v>
      </c>
    </row>
    <row r="25" spans="1:75" s="8" customFormat="1" ht="18" customHeight="1">
      <c r="A25" s="76"/>
      <c r="B25" s="77" t="s">
        <v>27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96"/>
      <c r="AH25" s="97"/>
      <c r="AI25" s="101" t="str">
        <f t="shared" si="0"/>
        <v/>
      </c>
      <c r="AJ25" s="108"/>
      <c r="AK25" s="109"/>
      <c r="BU25" s="8" t="s">
        <v>27</v>
      </c>
      <c r="BV25" s="9">
        <v>44000</v>
      </c>
      <c r="BW25" s="9">
        <v>57200.000000000007</v>
      </c>
    </row>
    <row r="26" spans="1:75" s="8" customFormat="1" ht="18" customHeight="1">
      <c r="A26" s="76"/>
      <c r="B26" s="77" t="s">
        <v>60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96"/>
      <c r="AH26" s="97"/>
      <c r="AI26" s="101" t="str">
        <f t="shared" si="0"/>
        <v/>
      </c>
      <c r="AJ26" s="108"/>
      <c r="AK26" s="109"/>
      <c r="BU26" s="8" t="s">
        <v>43</v>
      </c>
      <c r="BV26" s="9">
        <v>44000</v>
      </c>
      <c r="BW26" s="9">
        <v>57200.000000000007</v>
      </c>
    </row>
    <row r="27" spans="1:75" s="8" customFormat="1" ht="18" customHeight="1">
      <c r="A27" s="76"/>
      <c r="B27" s="77" t="s">
        <v>48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96"/>
      <c r="AH27" s="97"/>
      <c r="AI27" s="101" t="str">
        <f t="shared" si="0"/>
        <v/>
      </c>
      <c r="AJ27" s="108"/>
      <c r="AK27" s="109"/>
      <c r="BU27" s="8" t="s">
        <v>44</v>
      </c>
      <c r="BV27" s="9">
        <v>15400.000000000002</v>
      </c>
      <c r="BW27" s="9">
        <v>20020</v>
      </c>
    </row>
    <row r="28" spans="1:75" s="8" customFormat="1" ht="18" customHeight="1">
      <c r="A28" s="79"/>
      <c r="B28" s="80" t="s">
        <v>61</v>
      </c>
      <c r="C28" s="80"/>
      <c r="D28" s="80"/>
      <c r="E28" s="80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96"/>
      <c r="AH28" s="97"/>
      <c r="AI28" s="110" t="str">
        <f t="shared" si="0"/>
        <v/>
      </c>
      <c r="AJ28" s="111"/>
      <c r="AK28" s="112"/>
      <c r="BU28" s="8" t="s">
        <v>53</v>
      </c>
      <c r="BV28" s="9">
        <v>42900</v>
      </c>
      <c r="BW28" s="9">
        <v>56100.000000000007</v>
      </c>
    </row>
    <row r="29" spans="1:75" s="8" customFormat="1" ht="18" customHeight="1">
      <c r="A29" s="79"/>
      <c r="B29" s="80" t="s">
        <v>49</v>
      </c>
      <c r="C29" s="80"/>
      <c r="D29" s="80"/>
      <c r="E29" s="80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96"/>
      <c r="AH29" s="97"/>
      <c r="AI29" s="110" t="str">
        <f t="shared" si="0"/>
        <v/>
      </c>
      <c r="AJ29" s="111"/>
      <c r="AK29" s="112"/>
      <c r="BU29" s="8" t="s">
        <v>56</v>
      </c>
      <c r="BV29" s="9">
        <v>27500.000000000004</v>
      </c>
      <c r="BW29" s="9">
        <v>35750</v>
      </c>
    </row>
    <row r="30" spans="1:75" s="8" customFormat="1" ht="18" customHeight="1">
      <c r="A30" s="79"/>
      <c r="B30" s="80" t="s">
        <v>50</v>
      </c>
      <c r="C30" s="80"/>
      <c r="D30" s="80"/>
      <c r="E30" s="80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96"/>
      <c r="AH30" s="97"/>
      <c r="AI30" s="110" t="str">
        <f t="shared" si="0"/>
        <v/>
      </c>
      <c r="AJ30" s="111"/>
      <c r="AK30" s="112"/>
      <c r="BU30" s="8" t="s">
        <v>45</v>
      </c>
      <c r="BV30" s="9">
        <v>66000</v>
      </c>
      <c r="BW30" s="9">
        <v>85800</v>
      </c>
    </row>
    <row r="31" spans="1:75" s="8" customFormat="1" ht="18" customHeight="1">
      <c r="A31" s="79"/>
      <c r="B31" s="80" t="s">
        <v>43</v>
      </c>
      <c r="C31" s="80"/>
      <c r="D31" s="80"/>
      <c r="E31" s="80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96"/>
      <c r="AH31" s="97"/>
      <c r="AI31" s="110" t="str">
        <f t="shared" si="0"/>
        <v/>
      </c>
      <c r="AJ31" s="111"/>
      <c r="AK31" s="112"/>
      <c r="BU31" s="8" t="s">
        <v>26</v>
      </c>
      <c r="BV31" s="9">
        <v>16500</v>
      </c>
      <c r="BW31" s="9">
        <v>21450</v>
      </c>
    </row>
    <row r="32" spans="1:75" s="8" customFormat="1" ht="18" customHeight="1">
      <c r="A32" s="79"/>
      <c r="B32" s="80" t="s">
        <v>44</v>
      </c>
      <c r="C32" s="80"/>
      <c r="D32" s="80"/>
      <c r="E32" s="80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96"/>
      <c r="AH32" s="97"/>
      <c r="AI32" s="110" t="str">
        <f t="shared" si="0"/>
        <v/>
      </c>
      <c r="AJ32" s="111"/>
      <c r="AK32" s="112"/>
      <c r="BU32" s="8" t="s">
        <v>57</v>
      </c>
      <c r="BV32" s="9">
        <v>33000</v>
      </c>
      <c r="BW32" s="9">
        <v>42900</v>
      </c>
    </row>
    <row r="33" spans="1:75" s="8" customFormat="1" ht="18" customHeight="1">
      <c r="A33" s="79"/>
      <c r="B33" s="80" t="s">
        <v>62</v>
      </c>
      <c r="C33" s="80"/>
      <c r="D33" s="80"/>
      <c r="E33" s="80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96"/>
      <c r="AH33" s="97"/>
      <c r="AI33" s="110" t="str">
        <f t="shared" si="0"/>
        <v/>
      </c>
      <c r="AJ33" s="111"/>
      <c r="AK33" s="112"/>
      <c r="BU33" s="8" t="s">
        <v>21</v>
      </c>
      <c r="BV33" s="9">
        <v>27500.000000000004</v>
      </c>
      <c r="BW33" s="9">
        <v>35750</v>
      </c>
    </row>
    <row r="34" spans="1:75" s="8" customFormat="1" ht="18" customHeight="1">
      <c r="A34" s="76"/>
      <c r="B34" s="77" t="s">
        <v>45</v>
      </c>
      <c r="C34" s="77"/>
      <c r="D34" s="77"/>
      <c r="E34" s="77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96"/>
      <c r="AH34" s="97"/>
      <c r="AI34" s="101" t="str">
        <f t="shared" si="0"/>
        <v/>
      </c>
      <c r="AJ34" s="108"/>
      <c r="AK34" s="109"/>
      <c r="BU34" s="8" t="s">
        <v>38</v>
      </c>
      <c r="BV34" s="9">
        <v>18150</v>
      </c>
      <c r="BW34" s="9">
        <v>36300</v>
      </c>
    </row>
    <row r="35" spans="1:75" s="8" customFormat="1" ht="18" customHeight="1">
      <c r="A35" s="76"/>
      <c r="B35" s="77" t="s">
        <v>15</v>
      </c>
      <c r="C35" s="77"/>
      <c r="D35" s="77"/>
      <c r="E35" s="77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96"/>
      <c r="AH35" s="97"/>
      <c r="AI35" s="101" t="str">
        <f t="shared" si="0"/>
        <v/>
      </c>
      <c r="AJ35" s="108"/>
      <c r="AK35" s="109"/>
      <c r="BU35" s="8" t="s">
        <v>39</v>
      </c>
      <c r="BV35" s="9">
        <v>18150</v>
      </c>
      <c r="BW35" s="9">
        <v>36300</v>
      </c>
    </row>
    <row r="36" spans="1:75" s="8" customFormat="1" ht="18" customHeight="1">
      <c r="A36" s="76"/>
      <c r="B36" s="77" t="s">
        <v>35</v>
      </c>
      <c r="C36" s="77"/>
      <c r="D36" s="77"/>
      <c r="E36" s="77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96"/>
      <c r="AH36" s="97"/>
      <c r="AI36" s="101" t="str">
        <f t="shared" si="0"/>
        <v/>
      </c>
      <c r="AJ36" s="108"/>
      <c r="AK36" s="109"/>
      <c r="BU36" s="8" t="s">
        <v>36</v>
      </c>
      <c r="BV36" s="9">
        <v>30800.000000000004</v>
      </c>
      <c r="BW36" s="9">
        <v>61600.000000000007</v>
      </c>
    </row>
    <row r="37" spans="1:75" s="60" customFormat="1" ht="18" hidden="1" customHeight="1">
      <c r="A37" s="164"/>
      <c r="B37" s="165" t="s">
        <v>16</v>
      </c>
      <c r="C37" s="166"/>
      <c r="D37" s="166"/>
      <c r="E37" s="166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8"/>
      <c r="AH37" s="169"/>
      <c r="AI37" s="94" t="str">
        <f t="shared" si="0"/>
        <v/>
      </c>
      <c r="AJ37" s="170"/>
      <c r="AK37" s="171"/>
      <c r="BU37" s="60" t="s">
        <v>14</v>
      </c>
      <c r="BV37" s="61">
        <v>13200.000000000002</v>
      </c>
      <c r="BW37" s="61">
        <v>26400.000000000004</v>
      </c>
    </row>
    <row r="38" spans="1:75" s="60" customFormat="1" ht="18" hidden="1" customHeight="1">
      <c r="A38" s="164"/>
      <c r="B38" s="165" t="s">
        <v>17</v>
      </c>
      <c r="C38" s="166"/>
      <c r="D38" s="166"/>
      <c r="E38" s="166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8"/>
      <c r="AH38" s="169"/>
      <c r="AI38" s="94" t="str">
        <f t="shared" si="0"/>
        <v/>
      </c>
      <c r="AJ38" s="170"/>
      <c r="AK38" s="171"/>
      <c r="BU38" s="60" t="s">
        <v>37</v>
      </c>
      <c r="BV38" s="61">
        <v>16500</v>
      </c>
      <c r="BW38" s="61">
        <v>33000</v>
      </c>
    </row>
    <row r="39" spans="1:75" s="8" customFormat="1" ht="18" customHeight="1">
      <c r="A39" s="76"/>
      <c r="B39" s="77" t="s">
        <v>14</v>
      </c>
      <c r="C39" s="77"/>
      <c r="D39" s="77"/>
      <c r="E39" s="77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96"/>
      <c r="AH39" s="97"/>
      <c r="AI39" s="100" t="str">
        <f t="shared" si="0"/>
        <v/>
      </c>
      <c r="AJ39" s="101"/>
      <c r="AK39" s="102"/>
      <c r="BU39" s="8" t="s">
        <v>15</v>
      </c>
      <c r="BV39" s="9">
        <v>6380.0000000000009</v>
      </c>
      <c r="BW39" s="9">
        <v>9570</v>
      </c>
    </row>
    <row r="40" spans="1:75" s="8" customFormat="1" ht="18" customHeight="1">
      <c r="A40" s="79"/>
      <c r="B40" s="80" t="s">
        <v>36</v>
      </c>
      <c r="C40" s="80"/>
      <c r="D40" s="80"/>
      <c r="E40" s="80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96"/>
      <c r="AH40" s="97"/>
      <c r="AI40" s="100" t="str">
        <f t="shared" si="0"/>
        <v/>
      </c>
      <c r="AJ40" s="101"/>
      <c r="AK40" s="102"/>
      <c r="BU40" s="8" t="s">
        <v>35</v>
      </c>
      <c r="BV40" s="9">
        <v>6380.0000000000009</v>
      </c>
      <c r="BW40" s="9">
        <v>8294</v>
      </c>
    </row>
    <row r="41" spans="1:75" s="8" customFormat="1" ht="18" customHeight="1">
      <c r="A41" s="79"/>
      <c r="B41" s="80" t="s">
        <v>37</v>
      </c>
      <c r="C41" s="80"/>
      <c r="D41" s="80"/>
      <c r="E41" s="80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96"/>
      <c r="AH41" s="97"/>
      <c r="AI41" s="100" t="str">
        <f t="shared" si="0"/>
        <v/>
      </c>
      <c r="AJ41" s="101"/>
      <c r="AK41" s="102"/>
      <c r="BU41" s="8" t="s">
        <v>16</v>
      </c>
      <c r="BV41" s="9">
        <v>6820.0000000000009</v>
      </c>
      <c r="BW41" s="9" t="s">
        <v>58</v>
      </c>
    </row>
    <row r="42" spans="1:75" s="8" customFormat="1" ht="18" customHeight="1">
      <c r="A42" s="79"/>
      <c r="B42" s="80" t="s">
        <v>38</v>
      </c>
      <c r="C42" s="80"/>
      <c r="D42" s="80"/>
      <c r="E42" s="80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96"/>
      <c r="AH42" s="97"/>
      <c r="AI42" s="100" t="str">
        <f t="shared" si="0"/>
        <v/>
      </c>
      <c r="AJ42" s="101"/>
      <c r="AK42" s="102"/>
      <c r="BU42" s="8" t="s">
        <v>17</v>
      </c>
      <c r="BV42" s="9">
        <v>59400.000000000007</v>
      </c>
      <c r="BW42" s="9" t="s">
        <v>58</v>
      </c>
    </row>
    <row r="43" spans="1:75" s="8" customFormat="1" ht="18" customHeight="1">
      <c r="A43" s="79"/>
      <c r="B43" s="80" t="s">
        <v>39</v>
      </c>
      <c r="C43" s="80"/>
      <c r="D43" s="80"/>
      <c r="E43" s="80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96"/>
      <c r="AH43" s="97"/>
      <c r="AI43" s="110" t="str">
        <f t="shared" si="0"/>
        <v/>
      </c>
      <c r="AJ43" s="111"/>
      <c r="AK43" s="112"/>
      <c r="BU43" s="8" t="s">
        <v>40</v>
      </c>
      <c r="BV43" s="9">
        <v>2200</v>
      </c>
      <c r="BW43" s="9">
        <v>2860.0000000000005</v>
      </c>
    </row>
    <row r="44" spans="1:75" s="8" customFormat="1" ht="18" customHeight="1" thickBot="1">
      <c r="A44" s="79"/>
      <c r="B44" s="80" t="s">
        <v>40</v>
      </c>
      <c r="C44" s="80"/>
      <c r="D44" s="80"/>
      <c r="E44" s="80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96"/>
      <c r="AH44" s="97"/>
      <c r="AI44" s="100" t="str">
        <f t="shared" si="0"/>
        <v/>
      </c>
      <c r="AJ44" s="101"/>
      <c r="AK44" s="102"/>
      <c r="BU44" s="8" t="s">
        <v>52</v>
      </c>
      <c r="BV44" s="9">
        <v>19800</v>
      </c>
      <c r="BW44" s="9">
        <v>25740.000000000004</v>
      </c>
    </row>
    <row r="45" spans="1:75" s="60" customFormat="1" ht="18" hidden="1" customHeight="1">
      <c r="A45" s="62"/>
      <c r="B45" s="63"/>
      <c r="C45" s="63"/>
      <c r="D45" s="63"/>
      <c r="E45" s="63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98"/>
      <c r="AH45" s="99"/>
      <c r="AI45" s="93" t="str">
        <f t="shared" si="0"/>
        <v/>
      </c>
      <c r="AJ45" s="94"/>
      <c r="AK45" s="95"/>
      <c r="BV45" s="61"/>
      <c r="BW45" s="61"/>
    </row>
    <row r="46" spans="1:75" s="60" customFormat="1" ht="18" hidden="1" customHeight="1">
      <c r="A46" s="62"/>
      <c r="B46" s="63"/>
      <c r="C46" s="63"/>
      <c r="D46" s="63"/>
      <c r="E46" s="63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98"/>
      <c r="AH46" s="99"/>
      <c r="AI46" s="93" t="str">
        <f t="shared" si="0"/>
        <v/>
      </c>
      <c r="AJ46" s="94"/>
      <c r="AK46" s="95"/>
      <c r="BV46" s="61"/>
      <c r="BW46" s="61"/>
    </row>
    <row r="47" spans="1:75" s="60" customFormat="1" ht="18" hidden="1" customHeight="1">
      <c r="A47" s="62"/>
      <c r="B47" s="63"/>
      <c r="C47" s="63"/>
      <c r="D47" s="63"/>
      <c r="E47" s="63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98"/>
      <c r="AH47" s="99"/>
      <c r="AI47" s="93" t="str">
        <f t="shared" si="0"/>
        <v/>
      </c>
      <c r="AJ47" s="94"/>
      <c r="AK47" s="95"/>
      <c r="BV47" s="61"/>
      <c r="BW47" s="61"/>
    </row>
    <row r="48" spans="1:75" s="60" customFormat="1" ht="18" hidden="1" customHeight="1">
      <c r="A48" s="62"/>
      <c r="B48" s="63"/>
      <c r="C48" s="63"/>
      <c r="D48" s="63"/>
      <c r="E48" s="63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98"/>
      <c r="AH48" s="99"/>
      <c r="AI48" s="93" t="str">
        <f t="shared" si="0"/>
        <v/>
      </c>
      <c r="AJ48" s="94"/>
      <c r="AK48" s="95"/>
      <c r="BV48" s="61"/>
      <c r="BW48" s="61"/>
    </row>
    <row r="49" spans="1:75" s="60" customFormat="1" ht="18" hidden="1" customHeight="1">
      <c r="A49" s="62"/>
      <c r="B49" s="63"/>
      <c r="C49" s="63"/>
      <c r="D49" s="63"/>
      <c r="E49" s="63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98"/>
      <c r="AH49" s="99"/>
      <c r="AI49" s="93" t="str">
        <f t="shared" si="0"/>
        <v/>
      </c>
      <c r="AJ49" s="94"/>
      <c r="AK49" s="95"/>
      <c r="BV49" s="61"/>
      <c r="BW49" s="61"/>
    </row>
    <row r="50" spans="1:75" s="60" customFormat="1" ht="18" hidden="1" customHeight="1">
      <c r="A50" s="62"/>
      <c r="B50" s="63"/>
      <c r="C50" s="63"/>
      <c r="D50" s="63"/>
      <c r="E50" s="63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98"/>
      <c r="AH50" s="99"/>
      <c r="AI50" s="93" t="str">
        <f t="shared" si="0"/>
        <v/>
      </c>
      <c r="AJ50" s="94"/>
      <c r="AK50" s="95"/>
      <c r="BV50" s="61"/>
      <c r="BW50" s="61"/>
    </row>
    <row r="51" spans="1:75" s="60" customFormat="1" ht="18" hidden="1" customHeight="1">
      <c r="A51" s="62"/>
      <c r="B51" s="63"/>
      <c r="C51" s="63"/>
      <c r="D51" s="63"/>
      <c r="E51" s="63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98"/>
      <c r="AH51" s="99"/>
      <c r="AI51" s="93" t="str">
        <f t="shared" si="0"/>
        <v/>
      </c>
      <c r="AJ51" s="94"/>
      <c r="AK51" s="95"/>
      <c r="BV51" s="61"/>
      <c r="BW51" s="61"/>
    </row>
    <row r="52" spans="1:75" s="60" customFormat="1" ht="18" hidden="1" customHeight="1">
      <c r="A52" s="62"/>
      <c r="B52" s="63"/>
      <c r="C52" s="63"/>
      <c r="D52" s="63"/>
      <c r="E52" s="63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98"/>
      <c r="AH52" s="99"/>
      <c r="AI52" s="93" t="str">
        <f t="shared" si="0"/>
        <v/>
      </c>
      <c r="AJ52" s="94"/>
      <c r="AK52" s="95"/>
      <c r="BV52" s="61"/>
      <c r="BW52" s="61"/>
    </row>
    <row r="53" spans="1:75" s="60" customFormat="1" ht="18" hidden="1" customHeight="1">
      <c r="A53" s="62"/>
      <c r="B53" s="63"/>
      <c r="C53" s="63"/>
      <c r="D53" s="63"/>
      <c r="E53" s="63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98"/>
      <c r="AH53" s="99"/>
      <c r="AI53" s="93" t="str">
        <f t="shared" si="0"/>
        <v/>
      </c>
      <c r="AJ53" s="94"/>
      <c r="AK53" s="95"/>
      <c r="BV53" s="61"/>
      <c r="BW53" s="61"/>
    </row>
    <row r="54" spans="1:75" s="60" customFormat="1" ht="18" hidden="1" customHeight="1">
      <c r="A54" s="62"/>
      <c r="B54" s="63"/>
      <c r="C54" s="63"/>
      <c r="D54" s="63"/>
      <c r="E54" s="63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98"/>
      <c r="AH54" s="99"/>
      <c r="AI54" s="93" t="str">
        <f t="shared" si="0"/>
        <v/>
      </c>
      <c r="AJ54" s="94"/>
      <c r="AK54" s="95"/>
      <c r="BV54" s="61"/>
      <c r="BW54" s="61"/>
    </row>
    <row r="55" spans="1:75" s="60" customFormat="1" ht="18" hidden="1" customHeight="1">
      <c r="A55" s="62"/>
      <c r="B55" s="63"/>
      <c r="C55" s="63"/>
      <c r="D55" s="63"/>
      <c r="E55" s="63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98"/>
      <c r="AH55" s="99"/>
      <c r="AI55" s="93" t="str">
        <f t="shared" si="0"/>
        <v/>
      </c>
      <c r="AJ55" s="94"/>
      <c r="AK55" s="95"/>
      <c r="BV55" s="61"/>
      <c r="BW55" s="61"/>
    </row>
    <row r="56" spans="1:75" s="60" customFormat="1" ht="18" hidden="1" customHeight="1">
      <c r="A56" s="62"/>
      <c r="B56" s="63"/>
      <c r="C56" s="63"/>
      <c r="D56" s="63"/>
      <c r="E56" s="63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98"/>
      <c r="AH56" s="99"/>
      <c r="AI56" s="93" t="str">
        <f t="shared" si="0"/>
        <v/>
      </c>
      <c r="AJ56" s="94"/>
      <c r="AK56" s="95"/>
      <c r="BV56" s="61"/>
      <c r="BW56" s="61"/>
    </row>
    <row r="57" spans="1:75" s="60" customFormat="1" ht="18" hidden="1" customHeight="1">
      <c r="A57" s="62"/>
      <c r="B57" s="63"/>
      <c r="C57" s="63"/>
      <c r="D57" s="63"/>
      <c r="E57" s="63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98"/>
      <c r="AH57" s="99"/>
      <c r="AI57" s="93" t="str">
        <f t="shared" si="0"/>
        <v/>
      </c>
      <c r="AJ57" s="94"/>
      <c r="AK57" s="95"/>
      <c r="BV57" s="61"/>
      <c r="BW57" s="61"/>
    </row>
    <row r="58" spans="1:75" s="60" customFormat="1" ht="18" hidden="1" customHeight="1">
      <c r="A58" s="62"/>
      <c r="B58" s="63"/>
      <c r="C58" s="63"/>
      <c r="D58" s="63"/>
      <c r="E58" s="63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98"/>
      <c r="AH58" s="99"/>
      <c r="AI58" s="93" t="str">
        <f t="shared" si="0"/>
        <v/>
      </c>
      <c r="AJ58" s="94"/>
      <c r="AK58" s="95"/>
      <c r="BV58" s="61"/>
      <c r="BW58" s="61"/>
    </row>
    <row r="59" spans="1:75" s="60" customFormat="1" ht="18" hidden="1" customHeight="1">
      <c r="A59" s="62"/>
      <c r="B59" s="63"/>
      <c r="C59" s="63"/>
      <c r="D59" s="63"/>
      <c r="E59" s="63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98"/>
      <c r="AH59" s="99"/>
      <c r="AI59" s="93" t="str">
        <f t="shared" si="0"/>
        <v/>
      </c>
      <c r="AJ59" s="94"/>
      <c r="AK59" s="95"/>
      <c r="BV59" s="61"/>
      <c r="BW59" s="61"/>
    </row>
    <row r="60" spans="1:75" s="60" customFormat="1" ht="18" hidden="1" customHeight="1">
      <c r="A60" s="62"/>
      <c r="B60" s="63"/>
      <c r="C60" s="63"/>
      <c r="D60" s="63"/>
      <c r="E60" s="63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98"/>
      <c r="AH60" s="99"/>
      <c r="AI60" s="93" t="str">
        <f t="shared" si="0"/>
        <v/>
      </c>
      <c r="AJ60" s="94"/>
      <c r="AK60" s="95"/>
      <c r="BV60" s="61"/>
      <c r="BW60" s="61"/>
    </row>
    <row r="61" spans="1:75" s="60" customFormat="1" ht="18" hidden="1" customHeight="1">
      <c r="A61" s="62"/>
      <c r="B61" s="63"/>
      <c r="C61" s="63"/>
      <c r="D61" s="63"/>
      <c r="E61" s="63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98"/>
      <c r="AH61" s="99"/>
      <c r="AI61" s="93" t="str">
        <f t="shared" si="0"/>
        <v/>
      </c>
      <c r="AJ61" s="94"/>
      <c r="AK61" s="95"/>
      <c r="BV61" s="61"/>
      <c r="BW61" s="61"/>
    </row>
    <row r="62" spans="1:75" s="60" customFormat="1" ht="18" hidden="1" customHeight="1">
      <c r="A62" s="62"/>
      <c r="B62" s="63"/>
      <c r="C62" s="63"/>
      <c r="D62" s="63"/>
      <c r="E62" s="63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98"/>
      <c r="AH62" s="99"/>
      <c r="AI62" s="93" t="str">
        <f t="shared" si="0"/>
        <v/>
      </c>
      <c r="AJ62" s="94"/>
      <c r="AK62" s="95"/>
      <c r="BV62" s="61"/>
      <c r="BW62" s="61"/>
    </row>
    <row r="63" spans="1:75" s="60" customFormat="1" ht="18" hidden="1" customHeight="1">
      <c r="A63" s="62"/>
      <c r="B63" s="63"/>
      <c r="C63" s="63"/>
      <c r="D63" s="63"/>
      <c r="E63" s="63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98"/>
      <c r="AH63" s="99"/>
      <c r="AI63" s="93" t="str">
        <f t="shared" si="0"/>
        <v/>
      </c>
      <c r="AJ63" s="94"/>
      <c r="AK63" s="95"/>
      <c r="BV63" s="61"/>
      <c r="BW63" s="61"/>
    </row>
    <row r="64" spans="1:75" s="60" customFormat="1" ht="18" hidden="1" customHeight="1">
      <c r="A64" s="62"/>
      <c r="B64" s="63"/>
      <c r="C64" s="63"/>
      <c r="D64" s="63"/>
      <c r="E64" s="63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98"/>
      <c r="AH64" s="99"/>
      <c r="AI64" s="93" t="str">
        <f t="shared" si="0"/>
        <v/>
      </c>
      <c r="AJ64" s="94"/>
      <c r="AK64" s="95"/>
      <c r="BV64" s="61"/>
      <c r="BW64" s="61"/>
    </row>
    <row r="65" spans="1:75" s="60" customFormat="1" ht="18" hidden="1" customHeight="1">
      <c r="A65" s="62"/>
      <c r="B65" s="63"/>
      <c r="C65" s="63"/>
      <c r="D65" s="63"/>
      <c r="E65" s="63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98"/>
      <c r="AH65" s="99"/>
      <c r="AI65" s="93" t="str">
        <f t="shared" si="0"/>
        <v/>
      </c>
      <c r="AJ65" s="94"/>
      <c r="AK65" s="95"/>
      <c r="BV65" s="61"/>
      <c r="BW65" s="61"/>
    </row>
    <row r="66" spans="1:75" s="60" customFormat="1" ht="18" hidden="1" customHeight="1">
      <c r="A66" s="62"/>
      <c r="B66" s="63"/>
      <c r="C66" s="63"/>
      <c r="D66" s="63"/>
      <c r="E66" s="63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98"/>
      <c r="AH66" s="99"/>
      <c r="AI66" s="93" t="str">
        <f t="shared" si="0"/>
        <v/>
      </c>
      <c r="AJ66" s="94"/>
      <c r="AK66" s="95"/>
      <c r="BV66" s="61"/>
      <c r="BW66" s="61"/>
    </row>
    <row r="67" spans="1:75" s="60" customFormat="1" ht="18" hidden="1" customHeight="1">
      <c r="A67" s="62"/>
      <c r="B67" s="63"/>
      <c r="C67" s="63"/>
      <c r="D67" s="63"/>
      <c r="E67" s="63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98"/>
      <c r="AH67" s="99"/>
      <c r="AI67" s="93" t="str">
        <f t="shared" si="0"/>
        <v/>
      </c>
      <c r="AJ67" s="94"/>
      <c r="AK67" s="95"/>
      <c r="BV67" s="61"/>
      <c r="BW67" s="61"/>
    </row>
    <row r="68" spans="1:75" s="60" customFormat="1" ht="18" hidden="1" customHeight="1" thickBot="1">
      <c r="A68" s="65"/>
      <c r="B68" s="66"/>
      <c r="C68" s="66"/>
      <c r="D68" s="66"/>
      <c r="E68" s="66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98"/>
      <c r="AH68" s="99"/>
      <c r="AI68" s="94" t="str">
        <f t="shared" si="0"/>
        <v/>
      </c>
      <c r="AJ68" s="119"/>
      <c r="AK68" s="120"/>
      <c r="BV68" s="61"/>
      <c r="BW68" s="61"/>
    </row>
    <row r="69" spans="1:75" s="8" customFormat="1" ht="20.100000000000001" customHeight="1" thickTop="1" thickBot="1">
      <c r="A69" s="32"/>
      <c r="B69" s="123" t="s">
        <v>18</v>
      </c>
      <c r="C69" s="123"/>
      <c r="D69" s="123"/>
      <c r="E69" s="33"/>
      <c r="F69" s="34"/>
      <c r="G69" s="33"/>
      <c r="H69" s="33"/>
      <c r="I69" s="33"/>
      <c r="J69" s="35"/>
      <c r="K69" s="35"/>
      <c r="L69" s="35"/>
      <c r="M69" s="35"/>
      <c r="N69" s="36"/>
      <c r="O69" s="36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121" t="str">
        <f>IF(SUM(AG12:AH68)&lt;=0,"",SUM(AG12:AH68))</f>
        <v/>
      </c>
      <c r="AH69" s="122"/>
      <c r="AI69" s="105" t="str">
        <f>IF(OR(AG69="",SUM(AI12:AK68)=0),"",SUM(AI12:AK68))</f>
        <v/>
      </c>
      <c r="AJ69" s="106"/>
      <c r="AK69" s="107"/>
    </row>
    <row r="70" spans="1:75" s="8" customFormat="1" ht="2.1" customHeight="1">
      <c r="A70" s="37"/>
      <c r="B70" s="113" t="s">
        <v>19</v>
      </c>
      <c r="C70" s="114"/>
      <c r="D70" s="114"/>
      <c r="E70" s="38"/>
      <c r="F70" s="13"/>
      <c r="G70" s="39"/>
      <c r="H70" s="40"/>
      <c r="I70" s="40"/>
      <c r="J70" s="40"/>
      <c r="K70" s="40"/>
      <c r="L70" s="40"/>
      <c r="M70" s="40"/>
      <c r="N70" s="41"/>
      <c r="O70" s="41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2"/>
    </row>
    <row r="71" spans="1:75" s="8" customFormat="1" ht="30" customHeight="1" thickBot="1">
      <c r="A71" s="43"/>
      <c r="B71" s="115"/>
      <c r="C71" s="116"/>
      <c r="D71" s="116"/>
      <c r="E71" s="44"/>
      <c r="F71" s="45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8"/>
    </row>
    <row r="72" spans="1:75" ht="3" customHeight="1">
      <c r="A72" s="2"/>
      <c r="B72" s="1"/>
      <c r="C72" s="1"/>
      <c r="D72" s="1"/>
      <c r="E72" s="1"/>
      <c r="F72" s="1"/>
      <c r="G72" s="1"/>
      <c r="H72" s="3"/>
      <c r="I72" s="3"/>
      <c r="J72" s="3"/>
      <c r="K72" s="3"/>
      <c r="L72" s="3"/>
      <c r="M72" s="3"/>
      <c r="N72" s="4"/>
      <c r="O72" s="4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</row>
    <row r="73" spans="1:75" s="11" customFormat="1" ht="12.95" customHeight="1">
      <c r="A73" s="46"/>
      <c r="B73" s="47" t="s">
        <v>46</v>
      </c>
      <c r="C73" s="46"/>
      <c r="D73" s="46"/>
      <c r="E73" s="48"/>
      <c r="F73" s="48"/>
      <c r="G73" s="48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6"/>
    </row>
    <row r="74" spans="1:75" s="12" customFormat="1" ht="9.9499999999999993" customHeight="1">
      <c r="A74" s="50"/>
      <c r="B74" s="103" t="s">
        <v>5</v>
      </c>
      <c r="C74" s="103"/>
      <c r="D74" s="51" t="s">
        <v>63</v>
      </c>
      <c r="E74" s="50"/>
      <c r="F74" s="52"/>
      <c r="G74" s="50"/>
      <c r="H74" s="50"/>
      <c r="I74" s="50"/>
      <c r="J74" s="50"/>
      <c r="K74" s="50"/>
      <c r="L74" s="50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0"/>
    </row>
    <row r="75" spans="1:75" s="12" customFormat="1" ht="9.9499999999999993" customHeight="1">
      <c r="A75" s="50"/>
      <c r="B75" s="103" t="s">
        <v>2</v>
      </c>
      <c r="C75" s="104"/>
      <c r="D75" s="50" t="s">
        <v>54</v>
      </c>
      <c r="E75" s="50"/>
      <c r="F75" s="52"/>
      <c r="G75" s="50"/>
      <c r="H75" s="50"/>
      <c r="I75" s="50"/>
      <c r="J75" s="50"/>
      <c r="K75" s="50"/>
      <c r="L75" s="50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0"/>
    </row>
    <row r="76" spans="1:75" s="11" customFormat="1" ht="2.1" customHeight="1">
      <c r="A76" s="53"/>
      <c r="B76" s="53"/>
      <c r="C76" s="53"/>
      <c r="D76" s="53"/>
      <c r="E76" s="54"/>
      <c r="F76" s="54"/>
      <c r="G76" s="54"/>
      <c r="H76" s="55"/>
      <c r="I76" s="55"/>
      <c r="J76" s="55"/>
      <c r="K76" s="55"/>
      <c r="L76" s="56"/>
      <c r="M76" s="56"/>
      <c r="N76" s="55"/>
      <c r="O76" s="55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3"/>
    </row>
    <row r="77" spans="1:75" s="11" customFormat="1" ht="12.95" customHeight="1">
      <c r="A77" s="46"/>
      <c r="B77" s="47" t="s">
        <v>47</v>
      </c>
      <c r="C77" s="46"/>
      <c r="D77" s="46"/>
      <c r="E77" s="48"/>
      <c r="F77" s="48"/>
      <c r="G77" s="48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6"/>
    </row>
    <row r="78" spans="1:75" s="12" customFormat="1" ht="9.9499999999999993" customHeight="1">
      <c r="A78" s="50"/>
      <c r="B78" s="50" t="s">
        <v>23</v>
      </c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</row>
    <row r="79" spans="1:75" s="12" customFormat="1" ht="9.9499999999999993" customHeight="1">
      <c r="A79" s="50"/>
      <c r="B79" s="50" t="s">
        <v>24</v>
      </c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10" t="s">
        <v>22</v>
      </c>
    </row>
    <row r="80" spans="1:75" s="12" customFormat="1" ht="9.9499999999999993" customHeight="1">
      <c r="A80" s="50"/>
      <c r="B80" s="50" t="s">
        <v>25</v>
      </c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8"/>
      <c r="AB80" s="59"/>
      <c r="AC80" s="59"/>
      <c r="AD80" s="59"/>
      <c r="AE80" s="59"/>
      <c r="AF80" s="59"/>
      <c r="AG80" s="59"/>
      <c r="AH80" s="59"/>
      <c r="AI80" s="59"/>
      <c r="AJ80" s="59"/>
      <c r="AK80" s="10" t="s">
        <v>65</v>
      </c>
    </row>
    <row r="81" ht="14.1" customHeight="1"/>
  </sheetData>
  <sheetProtection algorithmName="SHA-512" hashValue="LLZIWyqkkS6HVSDzpjrfE/0xb4XjMBGls5EF1JDPSMsW/4XP5goGA9vAVognERPuBIYFRx1SzEgawdBQmVirBw==" saltValue="ujaf65KuwJudfE4ZxdH8rA==" spinCount="100000" sheet="1" objects="1" scenarios="1" selectLockedCells="1"/>
  <mergeCells count="143">
    <mergeCell ref="AI47:AK47"/>
    <mergeCell ref="AI48:AK48"/>
    <mergeCell ref="AI26:AK26"/>
    <mergeCell ref="AG55:AH55"/>
    <mergeCell ref="AI55:AK55"/>
    <mergeCell ref="AG60:AH60"/>
    <mergeCell ref="AI60:AK60"/>
    <mergeCell ref="AG53:AH53"/>
    <mergeCell ref="AI53:AK53"/>
    <mergeCell ref="AG58:AH58"/>
    <mergeCell ref="AI58:AK58"/>
    <mergeCell ref="AG59:AH59"/>
    <mergeCell ref="AI59:AK59"/>
    <mergeCell ref="AG29:AH29"/>
    <mergeCell ref="AG54:AH54"/>
    <mergeCell ref="AG26:AH26"/>
    <mergeCell ref="AI34:AK34"/>
    <mergeCell ref="AI49:AK49"/>
    <mergeCell ref="AI28:AK28"/>
    <mergeCell ref="AG56:AH56"/>
    <mergeCell ref="AI56:AK56"/>
    <mergeCell ref="AG57:AH57"/>
    <mergeCell ref="AI57:AK57"/>
    <mergeCell ref="AM5:AO5"/>
    <mergeCell ref="AG43:AH43"/>
    <mergeCell ref="AI43:AK43"/>
    <mergeCell ref="AG32:AH32"/>
    <mergeCell ref="AI32:AK32"/>
    <mergeCell ref="AG24:AH24"/>
    <mergeCell ref="AG27:AH27"/>
    <mergeCell ref="AG15:AH15"/>
    <mergeCell ref="AI16:AK16"/>
    <mergeCell ref="AI17:AK17"/>
    <mergeCell ref="AI15:AK15"/>
    <mergeCell ref="AI29:AK29"/>
    <mergeCell ref="AG11:AH11"/>
    <mergeCell ref="AI12:AK12"/>
    <mergeCell ref="AI13:AK13"/>
    <mergeCell ref="AI18:AK18"/>
    <mergeCell ref="AI19:AK19"/>
    <mergeCell ref="AI20:AK20"/>
    <mergeCell ref="AI21:AK21"/>
    <mergeCell ref="AI22:AK22"/>
    <mergeCell ref="AG21:AH21"/>
    <mergeCell ref="AG18:AH18"/>
    <mergeCell ref="AG22:AH22"/>
    <mergeCell ref="AG25:AH25"/>
    <mergeCell ref="AI63:AK63"/>
    <mergeCell ref="AG68:AH68"/>
    <mergeCell ref="AG36:AH36"/>
    <mergeCell ref="AG37:AH37"/>
    <mergeCell ref="AG38:AH38"/>
    <mergeCell ref="AG39:AH39"/>
    <mergeCell ref="AI11:AK11"/>
    <mergeCell ref="AG33:AH33"/>
    <mergeCell ref="AI33:AK33"/>
    <mergeCell ref="AI31:AK31"/>
    <mergeCell ref="AG23:AH23"/>
    <mergeCell ref="AG19:AH19"/>
    <mergeCell ref="AG20:AH20"/>
    <mergeCell ref="AI35:AK35"/>
    <mergeCell ref="AG28:AH28"/>
    <mergeCell ref="AG16:AH16"/>
    <mergeCell ref="AG17:AH17"/>
    <mergeCell ref="AI41:AK41"/>
    <mergeCell ref="AI42:AK42"/>
    <mergeCell ref="AI44:AK44"/>
    <mergeCell ref="AI45:AK45"/>
    <mergeCell ref="AG30:AH30"/>
    <mergeCell ref="AI54:AK54"/>
    <mergeCell ref="AI46:AK46"/>
    <mergeCell ref="AI65:AK65"/>
    <mergeCell ref="A2:AK2"/>
    <mergeCell ref="M7:O7"/>
    <mergeCell ref="AI14:AK14"/>
    <mergeCell ref="AG12:AH12"/>
    <mergeCell ref="AG13:AH13"/>
    <mergeCell ref="AG14:AH14"/>
    <mergeCell ref="B6:D6"/>
    <mergeCell ref="B7:D7"/>
    <mergeCell ref="B8:D8"/>
    <mergeCell ref="B9:D9"/>
    <mergeCell ref="M9:O9"/>
    <mergeCell ref="R9:AK9"/>
    <mergeCell ref="A11:AF11"/>
    <mergeCell ref="B5:D5"/>
    <mergeCell ref="G6:AK6"/>
    <mergeCell ref="G7:K7"/>
    <mergeCell ref="K8:AK8"/>
    <mergeCell ref="G9:K9"/>
    <mergeCell ref="F8:I8"/>
    <mergeCell ref="R7:AE7"/>
    <mergeCell ref="AF7:AK7"/>
    <mergeCell ref="AB5:AD5"/>
    <mergeCell ref="AG63:AH63"/>
    <mergeCell ref="AI66:AK66"/>
    <mergeCell ref="B74:C74"/>
    <mergeCell ref="B75:C75"/>
    <mergeCell ref="AI69:AK69"/>
    <mergeCell ref="AI23:AK23"/>
    <mergeCell ref="AI24:AK24"/>
    <mergeCell ref="AI25:AK25"/>
    <mergeCell ref="AI30:AK30"/>
    <mergeCell ref="B70:D71"/>
    <mergeCell ref="AG31:AH31"/>
    <mergeCell ref="AI27:AK27"/>
    <mergeCell ref="G71:AK71"/>
    <mergeCell ref="AG34:AH34"/>
    <mergeCell ref="AG35:AH35"/>
    <mergeCell ref="AI36:AK36"/>
    <mergeCell ref="AI37:AK37"/>
    <mergeCell ref="AI38:AK38"/>
    <mergeCell ref="AI68:AK68"/>
    <mergeCell ref="AI39:AK39"/>
    <mergeCell ref="AG69:AH69"/>
    <mergeCell ref="B69:D69"/>
    <mergeCell ref="AG64:AH64"/>
    <mergeCell ref="AI64:AK64"/>
    <mergeCell ref="AG65:AH65"/>
    <mergeCell ref="G5:Z5"/>
    <mergeCell ref="AI67:AK67"/>
    <mergeCell ref="AG40:AH40"/>
    <mergeCell ref="AG41:AH41"/>
    <mergeCell ref="AG42:AH42"/>
    <mergeCell ref="AG44:AH44"/>
    <mergeCell ref="AG45:AH45"/>
    <mergeCell ref="AG46:AH46"/>
    <mergeCell ref="AG47:AH47"/>
    <mergeCell ref="AG48:AH48"/>
    <mergeCell ref="AG49:AH49"/>
    <mergeCell ref="AG50:AH50"/>
    <mergeCell ref="AI50:AK50"/>
    <mergeCell ref="AG51:AH51"/>
    <mergeCell ref="AI51:AK51"/>
    <mergeCell ref="AG52:AH52"/>
    <mergeCell ref="AI52:AK52"/>
    <mergeCell ref="AG61:AH61"/>
    <mergeCell ref="AI61:AK61"/>
    <mergeCell ref="AG62:AH62"/>
    <mergeCell ref="AI62:AK62"/>
    <mergeCell ref="AG67:AH67"/>
    <mergeCell ref="AI40:AK40"/>
    <mergeCell ref="AG66:AH66"/>
  </mergeCells>
  <phoneticPr fontId="2"/>
  <conditionalFormatting sqref="A12:A44">
    <cfRule type="expression" dxfId="5" priority="5">
      <formula>$AG12&lt;&gt;""</formula>
    </cfRule>
  </conditionalFormatting>
  <conditionalFormatting sqref="A37:AK38">
    <cfRule type="expression" dxfId="4" priority="4" stopIfTrue="1">
      <formula>AND($AF$5=FALSE,$AI$5=TRUE)</formula>
    </cfRule>
  </conditionalFormatting>
  <conditionalFormatting sqref="AF5:AH5">
    <cfRule type="expression" dxfId="3" priority="2">
      <formula>AND($AF$5=TRUE,$AI$5=FALSE)</formula>
    </cfRule>
  </conditionalFormatting>
  <conditionalFormatting sqref="AF5:AK5 AM5">
    <cfRule type="expression" dxfId="2" priority="6" stopIfTrue="1">
      <formula>$AM$5="会員・非会員の選択に誤りがあります"</formula>
    </cfRule>
    <cfRule type="expression" dxfId="1" priority="11" stopIfTrue="1">
      <formula>$AM$5="会員・非会員を選択してください"</formula>
    </cfRule>
  </conditionalFormatting>
  <conditionalFormatting sqref="AI5:AK5">
    <cfRule type="expression" dxfId="0" priority="1">
      <formula>AND($AF$5=FALSE,$AI$5=TRUE)</formula>
    </cfRule>
  </conditionalFormatting>
  <dataValidations count="4">
    <dataValidation type="list" allowBlank="1" showInputMessage="1" showErrorMessage="1" sqref="F8" xr:uid="{00000000-0002-0000-0000-000000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imeMode="off" allowBlank="1" showInputMessage="1" showErrorMessage="1" sqref="AG12:AH45 R9:AK9 R7:AE7 G7:K7" xr:uid="{3FC16384-9D12-42B1-B16B-F2B8D7328590}"/>
    <dataValidation imeMode="on" allowBlank="1" showInputMessage="1" showErrorMessage="1" sqref="G5:Y5 G6:AK6 G71:AK71 K8:AK8 G9:K9" xr:uid="{D908DA7E-0CC3-4C27-A7E6-FA0026BECDED}"/>
    <dataValidation type="list" imeMode="off" allowBlank="1" showInputMessage="1" showErrorMessage="1" sqref="AF7:AK7" xr:uid="{B99D420F-0038-4381-9DD6-C3BB9F4842BC}">
      <formula1>"会員,非会員"</formula1>
    </dataValidation>
  </dataValidations>
  <printOptions horizontalCentered="1"/>
  <pageMargins left="0.59055118110236227" right="0.19685039370078741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31</xdr:col>
                    <xdr:colOff>38100</xdr:colOff>
                    <xdr:row>4</xdr:row>
                    <xdr:rowOff>38100</xdr:rowOff>
                  </from>
                  <to>
                    <xdr:col>33</xdr:col>
                    <xdr:colOff>95250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34</xdr:col>
                    <xdr:colOff>38100</xdr:colOff>
                    <xdr:row>4</xdr:row>
                    <xdr:rowOff>38100</xdr:rowOff>
                  </from>
                  <to>
                    <xdr:col>36</xdr:col>
                    <xdr:colOff>219075</xdr:colOff>
                    <xdr:row>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注文用紙</vt:lpstr>
      <vt:lpstr>注文用紙!Print_Area</vt:lpstr>
      <vt:lpstr>注文用紙!資料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</dc:creator>
  <cp:lastModifiedBy>片山 美紀</cp:lastModifiedBy>
  <cp:lastPrinted>2025-08-25T00:48:55Z</cp:lastPrinted>
  <dcterms:created xsi:type="dcterms:W3CDTF">2012-05-16T23:39:54Z</dcterms:created>
  <dcterms:modified xsi:type="dcterms:W3CDTF">2025-08-25T00:49:23Z</dcterms:modified>
</cp:coreProperties>
</file>